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ate1904="1"/>
  <mc:AlternateContent xmlns:mc="http://schemas.openxmlformats.org/markup-compatibility/2006">
    <mc:Choice Requires="x15">
      <x15ac:absPath xmlns:x15ac="http://schemas.microsoft.com/office/spreadsheetml/2010/11/ac" url="C:\Users\GabrielaSchönberger\Nextcloud\Rechenschaftsbericht 2023 - Unterlagen\- RH Fragen 2023\"/>
    </mc:Choice>
  </mc:AlternateContent>
  <xr:revisionPtr revIDLastSave="0" documentId="13_ncr:1_{522FDBD5-334C-4D29-9635-76A03F70C4D9}" xr6:coauthVersionLast="47" xr6:coauthVersionMax="47" xr10:uidLastSave="{00000000-0000-0000-0000-000000000000}"/>
  <bookViews>
    <workbookView xWindow="948" yWindow="0" windowWidth="20520" windowHeight="13692" tabRatio="870" firstSheet="38" activeTab="40" xr2:uid="{00000000-000D-0000-FFFF-FFFF00000000}"/>
  </bookViews>
  <sheets>
    <sheet name="Bundespartei-Bilanz" sheetId="22" r:id="rId1"/>
    <sheet name="Bundespartei" sheetId="21" r:id="rId2"/>
    <sheet name="Burgenland" sheetId="23" r:id="rId3"/>
    <sheet name="Eisenstadt" sheetId="24" r:id="rId4"/>
    <sheet name="Burgenland BG - GG" sheetId="25" r:id="rId5"/>
    <sheet name="Kärnten" sheetId="26" r:id="rId6"/>
    <sheet name="Klagenfurt" sheetId="27" r:id="rId7"/>
    <sheet name="Ktn-Stat. - GG" sheetId="28" r:id="rId8"/>
    <sheet name="NÖ" sheetId="29" r:id="rId9"/>
    <sheet name="St. Pölten" sheetId="30" r:id="rId10"/>
    <sheet name="NÖ-Stat." sheetId="31" r:id="rId11"/>
    <sheet name="NÖ-BG - GG" sheetId="32" r:id="rId12"/>
    <sheet name="OÖ" sheetId="33" r:id="rId13"/>
    <sheet name="Linz" sheetId="34" r:id="rId14"/>
    <sheet name="OÖ-Stat." sheetId="35" r:id="rId15"/>
    <sheet name="OÖ-BG - GG" sheetId="36" r:id="rId16"/>
    <sheet name="Salzburg (LO)" sheetId="37" r:id="rId17"/>
    <sheet name="Salzburg (Stadt)" sheetId="38" r:id="rId18"/>
    <sheet name="Salzburg-BG - GG" sheetId="39" r:id="rId19"/>
    <sheet name="Stmk" sheetId="40" r:id="rId20"/>
    <sheet name="Graz" sheetId="41" r:id="rId21"/>
    <sheet name="Stmk-BG - GG" sheetId="42" r:id="rId22"/>
    <sheet name="Tirol" sheetId="43" r:id="rId23"/>
    <sheet name="Innsbruck" sheetId="44" r:id="rId24"/>
    <sheet name="Tirol-BG - GG" sheetId="45" r:id="rId25"/>
    <sheet name="Vbg" sheetId="46" r:id="rId26"/>
    <sheet name="Bregenz" sheetId="47" r:id="rId27"/>
    <sheet name="Vbg - GG" sheetId="58" r:id="rId28"/>
    <sheet name="Wien" sheetId="48" r:id="rId29"/>
    <sheet name="Wien-BG" sheetId="64" r:id="rId30"/>
    <sheet name="10. Bundesland" sheetId="49" r:id="rId31"/>
    <sheet name="Grüne Andersrum" sheetId="50" r:id="rId32"/>
    <sheet name="Grüne Frauen" sheetId="51" r:id="rId33"/>
    <sheet name="Generation Plus" sheetId="52" r:id="rId34"/>
    <sheet name="Grüne Jugend" sheetId="53" r:id="rId35"/>
    <sheet name="Grüne Migr. Vbg" sheetId="54" r:id="rId36"/>
    <sheet name="Grüne Migr. Wien" sheetId="55" r:id="rId37"/>
    <sheet name="MGB, Kredite, Immobilien" sheetId="59" r:id="rId38"/>
    <sheet name="Erträge NO" sheetId="56" r:id="rId39"/>
    <sheet name="Spenden, Sponsoring, Inserate" sheetId="57" r:id="rId40"/>
    <sheet name="Liste TG" sheetId="60" r:id="rId41"/>
    <sheet name="Liste NTG" sheetId="61" r:id="rId42"/>
    <sheet name="Liste Beteiligungen" sheetId="62" r:id="rId43"/>
    <sheet name="Liste Nahestehende" sheetId="63" r:id="rId44"/>
  </sheets>
  <externalReferences>
    <externalReference r:id="rId45"/>
    <externalReference r:id="rId46"/>
  </externalReferences>
  <definedNames>
    <definedName name="_Hlk177494518" localSheetId="40">'Liste TG'!$A$1</definedName>
    <definedName name="_Hlk177499132" localSheetId="37">'MGB, Kredite, Immobilien'!$A$15</definedName>
    <definedName name="_Hlk177595066" localSheetId="37">'MGB, Kredite, Immobilien'!$A$8</definedName>
    <definedName name="_Hlk177595111" localSheetId="37">'MGB, Kredite, Immobilien'!$A$16</definedName>
    <definedName name="_Hlk177654056" localSheetId="43">'Liste Nahestehende'!$A$79</definedName>
    <definedName name="_Hlk196959957" localSheetId="43">'Liste Nahestehende'!$A$17</definedName>
    <definedName name="_Hlk197465997" localSheetId="39">'Spenden, Sponsoring, Inserate'!$B$7</definedName>
    <definedName name="_Hlk197513955" localSheetId="43">'Liste Nahestehende'!$A$24</definedName>
    <definedName name="aktmonat">MONTH(NOW())-1</definedName>
    <definedName name="_xlnm.Database" localSheetId="29">'Wien-BG'!$A$28:$D$41</definedName>
    <definedName name="_xlnm.Database">#REF!</definedName>
    <definedName name="_xlnm.Print_Titles" localSheetId="29">'Wien-BG'!#REF!</definedName>
    <definedName name="EUR">13.7603</definedName>
    <definedName name="Jahrakt">2023</definedName>
    <definedName name="VPI">[2]Grobplan!$B$5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64" l="1"/>
  <c r="C26" i="64"/>
  <c r="C25" i="55" l="1"/>
  <c r="C2" i="55"/>
  <c r="C48" i="55" l="1"/>
  <c r="C5" i="55" s="1"/>
  <c r="C23" i="55" s="1"/>
  <c r="C25" i="54" l="1"/>
  <c r="C2" i="54"/>
  <c r="C23" i="54" l="1"/>
  <c r="C48" i="54"/>
  <c r="C48" i="53" l="1"/>
  <c r="C25" i="53"/>
  <c r="C23" i="53"/>
  <c r="C2" i="53"/>
  <c r="C48" i="52"/>
  <c r="C25" i="52"/>
  <c r="C23" i="52"/>
  <c r="C2" i="52"/>
  <c r="A1" i="52"/>
  <c r="C48" i="51" l="1"/>
  <c r="C25" i="51"/>
  <c r="C23" i="51"/>
  <c r="C2" i="51"/>
  <c r="A1" i="51"/>
  <c r="C48" i="50" l="1"/>
  <c r="C25" i="50"/>
  <c r="C23" i="50"/>
  <c r="C2" i="50"/>
  <c r="A1" i="50"/>
  <c r="C48" i="49" l="1"/>
  <c r="C25" i="49"/>
  <c r="C23" i="49"/>
  <c r="C2" i="49"/>
  <c r="A1" i="49"/>
  <c r="C48" i="48" l="1"/>
  <c r="C25" i="48"/>
  <c r="C23" i="48"/>
  <c r="C2" i="48"/>
  <c r="C25" i="47" l="1"/>
  <c r="C2" i="47"/>
  <c r="C23" i="47" l="1"/>
  <c r="C48" i="47"/>
  <c r="C25" i="46" l="1"/>
  <c r="C2" i="46"/>
  <c r="C23" i="46" l="1"/>
  <c r="C48" i="46"/>
  <c r="D10" i="45" l="1"/>
  <c r="C10" i="45"/>
  <c r="C25" i="44"/>
  <c r="C2" i="44"/>
  <c r="C23" i="44" l="1"/>
  <c r="C48" i="44"/>
  <c r="C25" i="43" l="1"/>
  <c r="C2" i="43"/>
  <c r="C23" i="43" l="1"/>
  <c r="C48" i="43"/>
  <c r="D15" i="42" l="1"/>
  <c r="C15" i="42"/>
  <c r="C25" i="41"/>
  <c r="C2" i="41"/>
  <c r="C23" i="41" l="1"/>
  <c r="C48" i="41"/>
  <c r="C25" i="40"/>
  <c r="C2" i="40"/>
  <c r="C23" i="40" l="1"/>
  <c r="C48" i="40"/>
  <c r="D8" i="39" l="1"/>
  <c r="C8" i="39"/>
  <c r="C25" i="38" l="1"/>
  <c r="C2" i="38"/>
  <c r="C23" i="38" l="1"/>
  <c r="C48" i="38"/>
  <c r="C25" i="37" l="1"/>
  <c r="C2" i="37"/>
  <c r="C23" i="37" l="1"/>
  <c r="C48" i="37"/>
  <c r="D18" i="36" l="1"/>
  <c r="C18" i="36"/>
  <c r="D5" i="35"/>
  <c r="C5" i="35"/>
  <c r="C25" i="34"/>
  <c r="C2" i="34"/>
  <c r="C23" i="34" l="1"/>
  <c r="C48" i="34"/>
  <c r="C25" i="33"/>
  <c r="C2" i="33"/>
  <c r="C23" i="33" l="1"/>
  <c r="C48" i="33"/>
  <c r="D22" i="32"/>
  <c r="C22" i="32"/>
  <c r="D6" i="31"/>
  <c r="C6" i="31"/>
  <c r="C25" i="30"/>
  <c r="C2" i="30"/>
  <c r="C23" i="30" l="1"/>
  <c r="C48" i="30"/>
  <c r="C25" i="29" l="1"/>
  <c r="C23" i="29"/>
  <c r="C2" i="29"/>
  <c r="C48" i="29" l="1"/>
  <c r="D4" i="28" l="1"/>
  <c r="C4" i="28"/>
  <c r="C25" i="27"/>
  <c r="C2" i="27"/>
  <c r="C25" i="26"/>
  <c r="C2" i="26"/>
  <c r="C23" i="27" l="1"/>
  <c r="C48" i="27"/>
  <c r="C23" i="26"/>
  <c r="C48" i="26"/>
  <c r="D10" i="25" l="1"/>
  <c r="C10" i="25"/>
  <c r="C25" i="24"/>
  <c r="C2" i="24"/>
  <c r="C48" i="24" l="1"/>
  <c r="C23" i="24"/>
  <c r="C23" i="23" l="1"/>
  <c r="C48" i="23"/>
  <c r="D15" i="22"/>
  <c r="D28" i="22"/>
  <c r="C25" i="21"/>
  <c r="D31" i="22" l="1"/>
  <c r="C23" i="21" l="1"/>
  <c r="C48" i="21"/>
</calcChain>
</file>

<file path=xl/sharedStrings.xml><?xml version="1.0" encoding="utf-8"?>
<sst xmlns="http://schemas.openxmlformats.org/spreadsheetml/2006/main" count="3437" uniqueCount="1074">
  <si>
    <t>Mitgliedsbeiträge</t>
  </si>
  <si>
    <t>Mitgliedsbeiträge und internationale Arbeit</t>
  </si>
  <si>
    <t>Nr.</t>
  </si>
  <si>
    <t>01</t>
  </si>
  <si>
    <t>02</t>
  </si>
  <si>
    <t>03</t>
  </si>
  <si>
    <t>Fördermittel</t>
  </si>
  <si>
    <t>04</t>
  </si>
  <si>
    <t>05</t>
  </si>
  <si>
    <t>Erträge aus parteieigener wirtschaftlicher Tätigkeit</t>
  </si>
  <si>
    <t>06</t>
  </si>
  <si>
    <t>07</t>
  </si>
  <si>
    <t>08</t>
  </si>
  <si>
    <t>09</t>
  </si>
  <si>
    <t>10</t>
  </si>
  <si>
    <t>11</t>
  </si>
  <si>
    <t>12</t>
  </si>
  <si>
    <t>13</t>
  </si>
  <si>
    <t>Erträge aus Veranstaltungen, aus der Herstellung und dem Vertrieb von Druckschriften sowie ähnliche sich unmittelbar aus der Parteitätigkeit ergebende Erträge</t>
  </si>
  <si>
    <t>Beiträge der der jeweiligen Partei angehörenden Mandatare und Funktionäre</t>
  </si>
  <si>
    <t>Geldspenden</t>
  </si>
  <si>
    <t>Spenden in Form von lebenden Subventionen</t>
  </si>
  <si>
    <t>Erträge aus Sponsoring</t>
  </si>
  <si>
    <t>Spenden in Form von Sachleistungen</t>
  </si>
  <si>
    <t>Erträge aus Inseraten</t>
  </si>
  <si>
    <t>Erträge aus Einzelzuwendungen und Sachleistungen</t>
  </si>
  <si>
    <t>Erträge aus der Parteiorganisation</t>
  </si>
  <si>
    <t>Erträge aus nahestehenden Organisationen oder Personenkomitees</t>
  </si>
  <si>
    <t>16a</t>
  </si>
  <si>
    <t>Sonstige Erträge: Leistungen an Dritte</t>
  </si>
  <si>
    <t>16d</t>
  </si>
  <si>
    <t>Sonstige Erträge: Leistungen an Klubs</t>
  </si>
  <si>
    <t>16b</t>
  </si>
  <si>
    <t>Sonstige Erträge: Leistungen an Bildungseinrichtung der Partei</t>
  </si>
  <si>
    <t>16c</t>
  </si>
  <si>
    <t>Sonstige Erträge: Zahlungen für durchlaufende Posten</t>
  </si>
  <si>
    <t>16e</t>
  </si>
  <si>
    <t>Personalaufwand</t>
  </si>
  <si>
    <t>Aufwand zur Unterstützung eines Wahlwerbers für die Wahl des Bundespräsidenten</t>
  </si>
  <si>
    <t>Büroaufwand für den laufenden Betrieb inklusive Abschreibungen</t>
  </si>
  <si>
    <t>Aufwendungen für den Fuhrpark</t>
  </si>
  <si>
    <t>Reise- und Fahrtkostenaufwand</t>
  </si>
  <si>
    <t>Direktwerbung</t>
  </si>
  <si>
    <t>Aufwendungen für Veranstaltungen</t>
  </si>
  <si>
    <t>sonstiger Sachaufwand für Öffentlichkeitsarbeit</t>
  </si>
  <si>
    <t>Inserate und Werbeeinschaltungen</t>
  </si>
  <si>
    <t>Außenwerbung, insbesondere Plakate</t>
  </si>
  <si>
    <t>sonstiger Sachaufwand für Administration und Schulungskosten</t>
  </si>
  <si>
    <t>Rechts-, Prüfungs- und Beratungsaufwand</t>
  </si>
  <si>
    <t>Sonstige Aufwendungen: Aufwendungen für durchlaufende Posten</t>
  </si>
  <si>
    <t>18e</t>
  </si>
  <si>
    <t>Sonstige Aufwendungen: Aufwendungen für nicht zuordbare Kleinaufwendungen</t>
  </si>
  <si>
    <t>18a</t>
  </si>
  <si>
    <t>Aufwendungen für nahestehende Organisationen</t>
  </si>
  <si>
    <t>Aufwendungen innerhalb der Parteiorganisation</t>
  </si>
  <si>
    <t>Sonstige Aufwendungen: Aufwendungen für weiterverrechnete Leistungen an Klubs</t>
  </si>
  <si>
    <t>18b</t>
  </si>
  <si>
    <t>Sonstige Aufwendungen: Aufwendungen für weiterverrechnete Leistungen an Bildungseinrichtungen der Partei</t>
  </si>
  <si>
    <t>18c</t>
  </si>
  <si>
    <t>Sonstige Aufwendungen: Aufwendungen für weiterverrechnete Leistungen an Dritte</t>
  </si>
  <si>
    <t>18d</t>
  </si>
  <si>
    <t>Erträge aus Anteilen an Unternehmen</t>
  </si>
  <si>
    <t>Erträge aus sonstigem Vermögen</t>
  </si>
  <si>
    <t>Aufwendungen im Zusammenhang mit Unternehmen, an denen Anteile gehalten werden</t>
  </si>
  <si>
    <t>Kreditzinsaufwand und Aufwand für Finanznebenkosten</t>
  </si>
  <si>
    <t>14</t>
  </si>
  <si>
    <t>15</t>
  </si>
  <si>
    <t>16</t>
  </si>
  <si>
    <t>17</t>
  </si>
  <si>
    <t>Betrag</t>
  </si>
  <si>
    <t>Anlagevermögen</t>
  </si>
  <si>
    <t>Ertragsart</t>
  </si>
  <si>
    <t>Gesamtsumme Aufwand</t>
  </si>
  <si>
    <t>Gesamtsumme Ertrag</t>
  </si>
  <si>
    <t>Aufwandsart</t>
  </si>
  <si>
    <t>Sonstige Erträge: nicht zuordenbare Kleinerträge</t>
  </si>
  <si>
    <t>Bundespartei</t>
  </si>
  <si>
    <t>Aktiva</t>
  </si>
  <si>
    <t>EUR</t>
  </si>
  <si>
    <t>i. Grundstücke</t>
  </si>
  <si>
    <t>ii. grundstücksgleiche Rechte und Bauten, einschließlich der Bauten auf fremdem Grund</t>
  </si>
  <si>
    <t>iii. Geschäftsausstattung</t>
  </si>
  <si>
    <t>iv. Anteile an Unternehmen</t>
  </si>
  <si>
    <t>v. sonstigen Finanzanlagen</t>
  </si>
  <si>
    <t>Umlaufvermögen</t>
  </si>
  <si>
    <t>i. Forderungen an Gliederungen der Partei</t>
  </si>
  <si>
    <t>ii. Kassenbestand</t>
  </si>
  <si>
    <t>iii. Bankguthaben und Schecks</t>
  </si>
  <si>
    <t>iv. Forderungen aus der Parteienförderung</t>
  </si>
  <si>
    <t>v. sonstigen Forderungen und Vermögensgegenständen</t>
  </si>
  <si>
    <t>Gesamtsumme Aktiva</t>
  </si>
  <si>
    <t>Passiva</t>
  </si>
  <si>
    <t>a.</t>
  </si>
  <si>
    <t>b.</t>
  </si>
  <si>
    <t>Rückstellungen</t>
  </si>
  <si>
    <t>i. Pensionsrückstellungen</t>
  </si>
  <si>
    <t>ii. Rückstellungen für Abfertigungen</t>
  </si>
  <si>
    <t>iii. sonstige Rückstellungen</t>
  </si>
  <si>
    <t>Verbindlichkeiten</t>
  </si>
  <si>
    <t>i. Verbindlichkeiten gegenüber Gliederungen der Partei</t>
  </si>
  <si>
    <t>ii. Verbindlichkeiten gegenüber nahestehenden Organisationen</t>
  </si>
  <si>
    <t>iii. Verbindlichkeiten gegenüber Kreditinstituten</t>
  </si>
  <si>
    <t>iv. Verbindlichkeiten gegenüber sonstigen Kredit- und Darlehensgebern</t>
  </si>
  <si>
    <t>v. sonstigen Verbindlichkeiten</t>
  </si>
  <si>
    <t>Gesamtsumme Passiva</t>
  </si>
  <si>
    <t>Reinvermögen</t>
  </si>
  <si>
    <t>Saldo aus Z 1 lit c und Z 2 lit c</t>
  </si>
  <si>
    <t>1.</t>
  </si>
  <si>
    <t>2.</t>
  </si>
  <si>
    <t>c.</t>
  </si>
  <si>
    <t>3.</t>
  </si>
  <si>
    <t>ERTRAG
2023</t>
  </si>
  <si>
    <t>ERTRAG 
2023</t>
  </si>
  <si>
    <t>Gesamtsumme Erträge</t>
  </si>
  <si>
    <t>AUFWAND 2023</t>
  </si>
  <si>
    <t>Gesamtsumme Aufwendungen</t>
  </si>
  <si>
    <t>Die Grünen Burgenland - BEZIRKSGRUPPEN
Angaben für den Rechenschaftsbericht</t>
  </si>
  <si>
    <t>Bezirks-Nummer</t>
  </si>
  <si>
    <t>Name / Bezeichnung</t>
  </si>
  <si>
    <t>Einnahmen</t>
  </si>
  <si>
    <t>Ausgaben</t>
  </si>
  <si>
    <t>Eisenstadt-Land (BG)</t>
  </si>
  <si>
    <t>Güssing (BG)</t>
  </si>
  <si>
    <t>Jennersdorf (BG)</t>
  </si>
  <si>
    <t>Mattersburg (BG)</t>
  </si>
  <si>
    <t>Neusiedl (BG)</t>
  </si>
  <si>
    <t>Oberpullendorf (BG)</t>
  </si>
  <si>
    <t>Oberwart (BG)</t>
  </si>
  <si>
    <t>SUMME</t>
  </si>
  <si>
    <t>Erträge</t>
  </si>
  <si>
    <t>Aufwände</t>
  </si>
  <si>
    <t>Die Grünen Kärnten - STATUTARSTÄDTE
Angaben für den Rechenschaftsbericht</t>
  </si>
  <si>
    <t>Die Grünen Niederösterreich - STATUTARSTÄDTE
Angaben für den Rechenschaftsbericht</t>
  </si>
  <si>
    <t>Die Grünen Niederösterreich - BEZIRKSGRUPPEN
Angaben für den Rechenschaftsbericht</t>
  </si>
  <si>
    <t>Die Grünen Oberösterreich - STATUTARSTÄDTE
Angaben für den Rechenschaftsbericht</t>
  </si>
  <si>
    <t>Die Grünen Oberösterreich - BEZIRKSGRUPPEN
Angaben für den Rechenschaftsbericht</t>
  </si>
  <si>
    <t>Die Grünen Salzburg - BEZIRKSGRUPPEN
Angaben für den Rechenschaftsbericht</t>
  </si>
  <si>
    <t>Die Grünen Steiermark - BEZIRKSGRUPPEN
Angaben für den Rechenschaftsbericht</t>
  </si>
  <si>
    <t>Die Grünen Tirol - BEZIRKSGRUPPEN
Angaben für den Rechenschaftsbericht</t>
  </si>
  <si>
    <t>Imst (BG)</t>
  </si>
  <si>
    <t>Innsbruck Land (BG)</t>
  </si>
  <si>
    <t>Kitzbühel (BG)</t>
  </si>
  <si>
    <t>Kufstein (BG)</t>
  </si>
  <si>
    <t>Lienz (BG)</t>
  </si>
  <si>
    <t>Reutte (BG)</t>
  </si>
  <si>
    <t>Schwaz (BG)</t>
  </si>
  <si>
    <t>Beiträge der der jeweiligen Partei angehörenden Mandatare u. Funktionäre</t>
  </si>
  <si>
    <t>Erträge aus Nahestehenden Organisationen oder 
Personenkomitees 2023</t>
  </si>
  <si>
    <t>Die Grünen Burgenland</t>
  </si>
  <si>
    <t>Grüne Wirtschaft</t>
  </si>
  <si>
    <t>Die Grünen Oberösterreich</t>
  </si>
  <si>
    <t>AUGE Oberösterreich - Alternative und Grüne GewerkschafterInnen/Unabhängige GewerkschafterInnen</t>
  </si>
  <si>
    <t>Grüne Bäuerinnen und Bauern Oberösterreich</t>
  </si>
  <si>
    <t>SUMME (Die Grünen Oberösterreich)</t>
  </si>
  <si>
    <t>Die Grünen Linz</t>
  </si>
  <si>
    <t>Grüne Wirtschaft: Kooperation Veranstaltung</t>
  </si>
  <si>
    <t>Die Grünen Steiermark</t>
  </si>
  <si>
    <t>SUMME (Die Grünen Steiermark)</t>
  </si>
  <si>
    <t>Die Grünen Tirol</t>
  </si>
  <si>
    <t>Die Grünen Vorarlberg</t>
  </si>
  <si>
    <t>Die Grünen Wien</t>
  </si>
  <si>
    <t>Gliederung der Partei</t>
  </si>
  <si>
    <t>Spender:in</t>
  </si>
  <si>
    <t>Postleitzahl</t>
  </si>
  <si>
    <t>Die Grünen Eisenstadt</t>
  </si>
  <si>
    <t>Die Grünen Innsbruck</t>
  </si>
  <si>
    <t>Dejan Lukovic</t>
  </si>
  <si>
    <t>Georg Willi</t>
  </si>
  <si>
    <t>6020</t>
  </si>
  <si>
    <t>Die Grünen Koblach</t>
  </si>
  <si>
    <t>Arno Wohlgenannt</t>
  </si>
  <si>
    <t>Brigitte Langer</t>
  </si>
  <si>
    <t>Die Grünen Rankweil</t>
  </si>
  <si>
    <t>Peter Dietrich</t>
  </si>
  <si>
    <t>Walter Müller</t>
  </si>
  <si>
    <t>Nadine Dunst-Ender</t>
  </si>
  <si>
    <t>Die Grünen in der AK Tirol</t>
  </si>
  <si>
    <t>Hermann Weratschnig</t>
  </si>
  <si>
    <t>Barbara Nessler</t>
  </si>
  <si>
    <t>Erträge aus Spenden in Form von Sachleistungen</t>
  </si>
  <si>
    <t>Gabriele Hadl</t>
  </si>
  <si>
    <t>Grüne Andersrum Salzburg</t>
  </si>
  <si>
    <t>Christoph Matt</t>
  </si>
  <si>
    <t>Erträge aus Spenden in Form von lebenden Subventionen</t>
  </si>
  <si>
    <t>"DIE GRÜNEN - DIE GRÜNE ALTERNATIVE (GRÜNE)", PRZ 500106
Angaben für den Rechenschaftsbericht für das Jahr 2023</t>
  </si>
  <si>
    <t>"DIE GRÜNEN - DIE GRÜNE ALTERNATIVE (GRÜNE)" PRZ 500106
Angaben für den Rechenschaftsbericht für das Jahr 2023</t>
  </si>
  <si>
    <t>„DIE GRÜNEN - Die Grüne Alternative Burgenland - zeleni - zöldek - selene (GRÜNE)“, PRZ 500127
Angaben für den Rechenschaftsbericht für das Jahr 2023</t>
  </si>
  <si>
    <t>Die Grünen Eisenstadt
Angaben für den Rechenschaftsbericht für das Jahr 2023</t>
  </si>
  <si>
    <t>Teil 2, Burgenland - Gemeindegruppen</t>
  </si>
  <si>
    <t xml:space="preserve">Gesamtsumme der Einnahmen: </t>
  </si>
  <si>
    <t xml:space="preserve">Gesamtsumme der Ausgaben: </t>
  </si>
  <si>
    <t>"Die Grünen - Die Grüne Alternative Kärnten (GRÜNE)"
PRZ 500266
Angaben für den Rechenschaftsbericht für das Jahr 2023</t>
  </si>
  <si>
    <t>"Die Grünen Klagenfurt/Zeleni v Celovcu"
PRZ 500305
Angaben für den Rechenschaftsbericht für das Jahr 2023</t>
  </si>
  <si>
    <t>"DIE GRÜNEN VILLACH"</t>
  </si>
  <si>
    <t>Teil 2, Kärnten - Gemeindegruppen</t>
  </si>
  <si>
    <t>"DIE GRÜNEN - DIE GRÜNE ALTERNATIVE NIEDERÖSTERREICH", Kurzbezeichnung "GRÜNE NÖ"
PRZ 500129
Angaben für den Rechenschaftsbericht für das Jahr 2023</t>
  </si>
  <si>
    <t>"Die Grünen St. Pölten", kurz "Die Grünen", "Grüne"
PRZ 500156
Angaben für den Rechenschaftsbericht für das Jahr 2023</t>
  </si>
  <si>
    <t>"Grüne Alternative Waidhofen/Ybbs", kurz "GAL"</t>
  </si>
  <si>
    <t>"DIE GRÜNEN (GRÜNE) - Die Grüne Alternative Bezirk Krems", "Grüne Bezirk Krems"</t>
  </si>
  <si>
    <t>"Die Grünen Wiener Neustadt"</t>
  </si>
  <si>
    <t>Die Grünen Bezirk Amstetten</t>
  </si>
  <si>
    <t>Die Grünen Bezirk Baden</t>
  </si>
  <si>
    <t>Die Grünen Bezirk Bruck an der Leitha</t>
  </si>
  <si>
    <t>Die Grünen Bezirk Gänserndorf</t>
  </si>
  <si>
    <t>Die Grünen Bezirk Gmünd</t>
  </si>
  <si>
    <t>Die Grünen Bezirk Hollabrunn</t>
  </si>
  <si>
    <t>Die Grünen Bezirk Horn</t>
  </si>
  <si>
    <t>Die Grünen Bezirk Korneuburg</t>
  </si>
  <si>
    <t>Die Grünen Bezirk Krems</t>
  </si>
  <si>
    <t>Die Grünen Bezirk Lilienfeld</t>
  </si>
  <si>
    <t>Die Grünen Bezirk Melk</t>
  </si>
  <si>
    <t>Die Grünen Bezirk Mistelbach</t>
  </si>
  <si>
    <t>Die Grünen Bezirk Mödling</t>
  </si>
  <si>
    <t>"Die Grüne Alternative Bezirk Neunkirchen", kurz "Grüne-Neunkirchen"</t>
  </si>
  <si>
    <t>Die Grünen Bezirk St. Pölten</t>
  </si>
  <si>
    <t>Die Grünen Bezirk Scheibbs</t>
  </si>
  <si>
    <t>Die Grünen Bezirk Tulln</t>
  </si>
  <si>
    <t>Die Grünen Bezirk Wiener Neustadt</t>
  </si>
  <si>
    <t>Die Grünen Bezirk Zwettl</t>
  </si>
  <si>
    <t>Teil 2, Niederösterreich  - Gemeindegruppen</t>
  </si>
  <si>
    <t>"DIE GRÜNEN - DIE GRÜNE ALTERNATIVE - LINZ" (GRÜNE)
PRZ 500430
Angaben für den Rechenschaftsbericht für das Jahr 2023</t>
  </si>
  <si>
    <t>"Grüne Alternative Liste Steyr", Kurzformen "GAL-Steyr" bzw "Die Grünen Steyr (Grüne)"</t>
  </si>
  <si>
    <t>"DIE GRÜNEN - DIE GRÜNE ALTERNATIVE - WELS" (GRÜNE WELS)</t>
  </si>
  <si>
    <t>Die Grünen Bezirk Braunau</t>
  </si>
  <si>
    <t>Die Grünen Bezirk Eferding</t>
  </si>
  <si>
    <t>Die Grünen Bezirk Freistadt</t>
  </si>
  <si>
    <t>Die Grünen Bezirk Gmunden</t>
  </si>
  <si>
    <t>Die Grünen Bezirk Grieskirchen</t>
  </si>
  <si>
    <t>Die Grünen Bezirk Kirchdorf</t>
  </si>
  <si>
    <t>Die Grünen Bezirk Linz-Land</t>
  </si>
  <si>
    <t>Die Grünen Bezirk Perg</t>
  </si>
  <si>
    <t>Die Grünen Bezirk Ried</t>
  </si>
  <si>
    <t>Die Grünen Bezirk Rohrbach</t>
  </si>
  <si>
    <t>Die Grünen Bezirk Schärding</t>
  </si>
  <si>
    <t>Die Grünen Bezirk Steyr-Land</t>
  </si>
  <si>
    <t>Die Grünen Bezirk Urfahr-Umgebung</t>
  </si>
  <si>
    <t>Die Grünen Bezirk Vöcklabruck</t>
  </si>
  <si>
    <t>Die Grünen Bezirk Wels-Land</t>
  </si>
  <si>
    <t>Teil 2, Oberösterreich  - Gemeindegruppen</t>
  </si>
  <si>
    <t>"DIE GRÜNEN - Die GRÜNE Alternative Salzburg"
PRZ 500018
Angaben für den Rechenschaftsbericht für das Jahr 2023</t>
  </si>
  <si>
    <t>Bürgerliste/DIE GRÜNEN
Angaben für den Rechenschaftsbericht für das Jahr 2023</t>
  </si>
  <si>
    <t>DIE GRÜNEN Hallein</t>
  </si>
  <si>
    <t>DIE GRÜNEN Salzburg Umgebung</t>
  </si>
  <si>
    <t>DIE GRÜNEN St. Johann im Pongau</t>
  </si>
  <si>
    <t>DIE GRÜNEN Tamsweg</t>
  </si>
  <si>
    <t>DIE GRÜNEN Zell am See</t>
  </si>
  <si>
    <t>Teil 2, Salzburg  - Gemeindegruppen</t>
  </si>
  <si>
    <t>"Die Grünen - Die Grüne Alternative Steiermark (Grüne)" 
PRZ 500133
Angaben für den Rechenschaftsbericht für das Jahr 2023</t>
  </si>
  <si>
    <t>„Die Grünen - Alternative Liste Graz (GRÜNE)“
PRZ 500125
Angaben für den Rechenschaftsbericht für das Jahr 2023</t>
  </si>
  <si>
    <t>Die Grünen Bezirk Bruck-Mürzzuschlag</t>
  </si>
  <si>
    <t>Die Grünen Bezirk Deutschlandsberg</t>
  </si>
  <si>
    <t>Die Grünen Bezirk Graz-Umgebung</t>
  </si>
  <si>
    <t>Die Grünen Bezirk Hartberg-Fürstenfeld</t>
  </si>
  <si>
    <t>Die Grünen Bezirk Leibnitz</t>
  </si>
  <si>
    <t>Die Grünen Bezirk Leoben</t>
  </si>
  <si>
    <t>Die Grünen Bezirk Liezen</t>
  </si>
  <si>
    <t>Die Grünen Bezirk Murtal</t>
  </si>
  <si>
    <t>Die Grünen Bezirk Murau</t>
  </si>
  <si>
    <t>Die Grünen Bezirk Südoststeiermark</t>
  </si>
  <si>
    <t>Die Grünen Bezirk Voitsberg</t>
  </si>
  <si>
    <t>Die Grünen Bezirk Weiz</t>
  </si>
  <si>
    <t>Teil 2, Steiermark  - Gemeindegruppen</t>
  </si>
  <si>
    <t>"DIE GRÜNEN - DIE GRÜNE ALTERNATIVE TIROL (GRÜNE)" bzw "die GRÜNEN Tirol", PRZ 500190
Angaben für den Rechenschaftsbericht für das Jahr 2023</t>
  </si>
  <si>
    <t>Die Grünen Innsbruck
Angaben für den Rechenschaftsbericht für das Jahr 2023</t>
  </si>
  <si>
    <t>Teil 2, Tirol  - Gemeindegruppen</t>
  </si>
  <si>
    <t>"Die Grünen - Grüne Alternative Vorarlberg", (Kurzbezeichnung: GRÜNE)
PRZ 500037
Angaben für den Rechenschaftsbericht für das Jahr 2023</t>
  </si>
  <si>
    <t>Die Grünen Bregenz
Angaben für den Rechenschaftsbericht für das Jahr 2023</t>
  </si>
  <si>
    <t>Teil 2, Vorarlberg - Gemeindegruppen</t>
  </si>
  <si>
    <t>"Die Grünen - Grüne Alternative Wien (GRÜNE)"
PRZ 500014
Angaben für den Rechenschaftsbericht für das Jahr 2023</t>
  </si>
  <si>
    <t>Grüne Jugend
Angaben für den Rechenschaftsbericht für das Jahr 2023</t>
  </si>
  <si>
    <t>Die Grünen Migrant:innen
Angaben für den Rechenschaftsbericht für das Jahr 2023</t>
  </si>
  <si>
    <t>GRÜNE MIGRANT*INNEN WIEN - GMW
Angaben für den Rechenschaftsbericht für das Jahr 2023</t>
  </si>
  <si>
    <t>Mitgliedsbeiträge ab einem Betrag von € 5.000,-</t>
  </si>
  <si>
    <t>(§ 5 Abs. 4a Z 1 PartG)</t>
  </si>
  <si>
    <t>Es wurden im Kalenderjahr 2023 weder von der Partei, ihren Gliederungen oder von nahestehenden Organisationen oder Personenkomitees Mitgliedsbeiträge von mehr als € 5.000,00 pro Mitglied eingenommen.</t>
  </si>
  <si>
    <t>Kredit- und Darlehensverträge mit einem Gesamtbetrag über € 50.000,-</t>
  </si>
  <si>
    <t>(§ 5 Abs. 1 Z 2 lit. a und § 5 Abs. 5b PartG)</t>
  </si>
  <si>
    <t>Immobilienvermögen</t>
  </si>
  <si>
    <t>(§ 5 Abs. 1 Z 2 lit. a PartG)</t>
  </si>
  <si>
    <t>Die Grünen Oberösterreich:</t>
  </si>
  <si>
    <t>Immobilie – Landgutstr. 17, 4040 Linz</t>
  </si>
  <si>
    <t>"GRAS - Grüne und Alternative Student_innen", Kurzbezeichnung "GRAS"</t>
  </si>
  <si>
    <t>Grüne Bäuerinnen und Bauern (GBB) Österreich</t>
  </si>
  <si>
    <t>Grüner PädagogInnen Verein (GPV)</t>
  </si>
  <si>
    <t>Die Grünen Niederösterreich</t>
  </si>
  <si>
    <t>Global denken - Lokal handeln, Gemeindevertreterverband Grüner, grünnaher und unabhängiger GemeinderätInnen</t>
  </si>
  <si>
    <t>Grüne Akademie Steiermark</t>
  </si>
  <si>
    <t>Grüne Wirtschaft (Steiermark)</t>
  </si>
  <si>
    <t>3 754,65</t>
  </si>
  <si>
    <t>Grüne Wirtschaft (Tirol)</t>
  </si>
  <si>
    <t>Grünes Tierschutzforum</t>
  </si>
  <si>
    <t>Erträge aus Geldspenden (§ 5 Abs. 4a Z 3 PartG)</t>
  </si>
  <si>
    <t>Umweltforum – Die Grünen Pressbaum</t>
  </si>
  <si>
    <t>Umweltforum Pressbaum Tullnerbach</t>
  </si>
  <si>
    <t>"GRAS - Grüne und Alternative Student_innen", Kurzbezeichnung "GRAS" (Innsbruck)</t>
  </si>
  <si>
    <t>6842</t>
  </si>
  <si>
    <t>3021</t>
  </si>
  <si>
    <t>6830</t>
  </si>
  <si>
    <t>6130</t>
  </si>
  <si>
    <t>DI (FH) Horst Köpfelsberger</t>
  </si>
  <si>
    <t>"Die Grünen - Die Grüne Alternative Kärnten (GRÜNE)"</t>
  </si>
  <si>
    <t>Ing. Michael Baumann, (Einzelunternehmen)</t>
  </si>
  <si>
    <t>GRÜNE und Parteifreie Bürs</t>
  </si>
  <si>
    <t xml:space="preserve">Erträge aus Sponsoring, deren Gesamtbetrag den Betrag </t>
  </si>
  <si>
    <r>
      <t>von € 7.500,- übersteigt</t>
    </r>
    <r>
      <rPr>
        <sz val="12"/>
        <rFont val="Tahoma"/>
        <family val="2"/>
      </rPr>
      <t xml:space="preserve"> (§ 7 Abs. 1 PartG)</t>
    </r>
  </si>
  <si>
    <t>Im Kalenderjahr 2023 gab es keine Erträge aus Sponsoring, deren Gesamtbetrag den Betrag von € 7.500,00 überstieg.</t>
  </si>
  <si>
    <t>Erträge aus Inseraten, deren Betrag € 2.500,- pro Inserat übersteigt</t>
  </si>
  <si>
    <t>(§ 7 Abs. 2 PartG)</t>
  </si>
  <si>
    <t>Im Kalenderjahr 2023 gab es keine Erträge aus Inseraten mit einem Betrag über € 2.500,- pro Inserat.</t>
  </si>
  <si>
    <r>
      <t>Liste der territorialen Gliederungen</t>
    </r>
    <r>
      <rPr>
        <sz val="12"/>
        <rFont val="Tahoma"/>
        <family val="2"/>
      </rPr>
      <t xml:space="preserve"> (§ 5 Abs. 1 PartG)</t>
    </r>
  </si>
  <si>
    <t>BURGENLAND</t>
  </si>
  <si>
    <t>Landesorganisation</t>
  </si>
  <si>
    <t>„DIE GRÜNEN - Die Grüne Alternative Burgenland - zeleni - zöldek - selene (GRÜNE)“,</t>
  </si>
  <si>
    <t>PRZ 500127</t>
  </si>
  <si>
    <t>Landeshauptstadt</t>
  </si>
  <si>
    <t>7 Bezirksgruppen</t>
  </si>
  <si>
    <t>22 Gemeindegruppen</t>
  </si>
  <si>
    <t>(Frankenau-Unterpullendorf)</t>
  </si>
  <si>
    <t>Kärnten</t>
  </si>
  <si>
    <t>"Die Grünen - Die Grüne Alternative Kärnten (GRÜNE)", PRZ 500266</t>
  </si>
  <si>
    <t>"Die Grünen Klagenfurt/Zeleni v Celovcu", PRZ 500305</t>
  </si>
  <si>
    <t>Statutarstadt</t>
  </si>
  <si>
    <t>"DIE GRÜNEN VILLACH", PRZ 500367</t>
  </si>
  <si>
    <t>25 Gemeindegruppen</t>
  </si>
  <si>
    <t>Niederösterreich</t>
  </si>
  <si>
    <t>"DIE GRÜNEN - DIE GRÜNE ALTERNATIVE NIEDERÖSTERREICH", Kurzbezeichnung "GRÜNE NÖ", PRZ 500129</t>
  </si>
  <si>
    <t>"Die Grünen St. Pölten", kurz "Die Grünen", "Grüne", PRZ 500156</t>
  </si>
  <si>
    <t>3 Statutarstädte</t>
  </si>
  <si>
    <t>"DIE GRÜNEN (GRÜNE) - Die Grüne Alternative Bezirk Krems", "Grüne Bezirk Krems", PRZ 500292</t>
  </si>
  <si>
    <t>"Grüne Alternative Waidhofen/Ybbs", kurz "GAL", PRZ 500097</t>
  </si>
  <si>
    <t>"Die Grünen Wiener Neustadt", PRZ 500309</t>
  </si>
  <si>
    <t>19 Bezirksgruppen</t>
  </si>
  <si>
    <t>119 Gemeindegruppen</t>
  </si>
  <si>
    <t>PRZ 500340</t>
  </si>
  <si>
    <t>PRZ 500221</t>
  </si>
  <si>
    <t>PRZ 500403</t>
  </si>
  <si>
    <t>PRZ 500863</t>
  </si>
  <si>
    <t>PRZ 501069</t>
  </si>
  <si>
    <t>PRZ 500387</t>
  </si>
  <si>
    <t>PRZ 500396</t>
  </si>
  <si>
    <t>(Wolkersdorf im Weinviertel)</t>
  </si>
  <si>
    <t>PRZ 500353</t>
  </si>
  <si>
    <t>Oberösterreich</t>
  </si>
  <si>
    <t>2 Statutarstädte</t>
  </si>
  <si>
    <t>"Grüne Alternative Liste Steyr", Kurzformen "GAL-Steyr" bzw "Die Grünen Steyr (Grüne)",</t>
  </si>
  <si>
    <t>PRZ 500252</t>
  </si>
  <si>
    <t>"DIE GRÜNEN - DIE GRÜNE ALTERNATIVE - WELS" (GRÜNE WELS), PRZ 500200</t>
  </si>
  <si>
    <t>15 Bezirksgruppen</t>
  </si>
  <si>
    <t>151 Gemeindegruppen</t>
  </si>
  <si>
    <t>(Schwanenstadt)</t>
  </si>
  <si>
    <t>Salzburg</t>
  </si>
  <si>
    <t>"DIE GRÜNEN - Die GRÜNE Alternative Salzburg", PRZ 500018</t>
  </si>
  <si>
    <t xml:space="preserve">Bürgerliste/DIE GRÜNEN </t>
  </si>
  <si>
    <t>5 Bezirksgruppen</t>
  </si>
  <si>
    <t>35 Gemeindegruppen</t>
  </si>
  <si>
    <t>Steiermark</t>
  </si>
  <si>
    <t>"Die Grünen - Die Grüne Alternative Steiermark (Grüne)", PRZ 500133</t>
  </si>
  <si>
    <t>„Die Grünen - Alternative Liste Graz (GRÜNE)“, PRZ 500125</t>
  </si>
  <si>
    <t>12 Bezirksgruppen</t>
  </si>
  <si>
    <t>96 Gemeindegruppen</t>
  </si>
  <si>
    <t>ZVR 1992498125</t>
  </si>
  <si>
    <t>ZVR 1135011744</t>
  </si>
  <si>
    <t>Tirol</t>
  </si>
  <si>
    <t>"DIE GRÜNEN - DIE GRÜNE ALTERNATIVE TIROL (GRÜNE)" bzw "die GRÜNEN Tirol",</t>
  </si>
  <si>
    <t>PRZ 500190</t>
  </si>
  <si>
    <t>37 Gemeindegruppen</t>
  </si>
  <si>
    <t>Vorarlberg</t>
  </si>
  <si>
    <t>"Die Grünen - Grüne Alternative Vorarlberg", (Kurzbezeichnung: GRÜNE), PRZ 500037</t>
  </si>
  <si>
    <t>Die Grünen Bregenz</t>
  </si>
  <si>
    <t>PRZ 50013</t>
  </si>
  <si>
    <t>ZVR 1396514787</t>
  </si>
  <si>
    <t>ZVR 1893502818</t>
  </si>
  <si>
    <t>ZVR 1884783928</t>
  </si>
  <si>
    <t>ZVR 1396733537</t>
  </si>
  <si>
    <t>Wien</t>
  </si>
  <si>
    <t>"Die Grünen - Grüne Alternative Wien (GRÜNE)", PRZ 500014</t>
  </si>
  <si>
    <t>Liste der nicht-territorialen Gliederungen</t>
  </si>
  <si>
    <t>(§ 5 Abs. 1 PartG)</t>
  </si>
  <si>
    <t>Gemäß den Statuten bzw. Beschlüssen der Grünen Bundespartei gibt es folgende</t>
  </si>
  <si>
    <t>nicht-territoriale Gliederungen:</t>
  </si>
  <si>
    <t>Nicht territoriale Gliederungen der Bundesorganisation 2023</t>
  </si>
  <si>
    <t>Name</t>
  </si>
  <si>
    <t>Rechtsform</t>
  </si>
  <si>
    <t>Reg.Nr.</t>
  </si>
  <si>
    <t>10. BUNDESLAND</t>
  </si>
  <si>
    <t>Personengruppe</t>
  </si>
  <si>
    <t>-</t>
  </si>
  <si>
    <t>GRÜNE ANDERSRUM</t>
  </si>
  <si>
    <t>GRÜNE FRAUEN ÖSTERREICH</t>
  </si>
  <si>
    <t>Die Grünen – Generation plus</t>
  </si>
  <si>
    <t>Verein</t>
  </si>
  <si>
    <t>Grüne Jugend - Grünalternative Jugend</t>
  </si>
  <si>
    <t>Nicht territoriale Gliederungen der Grünen Vorarlberg:</t>
  </si>
  <si>
    <t>Nicht territoriale Gliederungen LO Vorarlberg 2023</t>
  </si>
  <si>
    <t>Die Grünen Migrant:innen</t>
  </si>
  <si>
    <t>Nicht territoriale Gliederungen der Grünen Wien:</t>
  </si>
  <si>
    <t>Nicht territoriale Gliederungen LO Wien 2023</t>
  </si>
  <si>
    <t>GRÜNE MIGRANT*INNEN WIEN</t>
  </si>
  <si>
    <t>Liste der Beteiligungsunternehmen</t>
  </si>
  <si>
    <t>(§ 5 Abs. 6 PartG)</t>
  </si>
  <si>
    <t>Im Kalenderjahr 2023 hielt weder die Partei, eine ihr nahestehende Organisation noch eine Gliederung der Partei mit eigener Rechtspersönlichkeit Anteile an Unternehmen.</t>
  </si>
  <si>
    <t>Liste der Nahestehenden Organisationen</t>
  </si>
  <si>
    <t>(§ 5 Abs. 6a PartG)</t>
  </si>
  <si>
    <t>Bundesorganisation</t>
  </si>
  <si>
    <t>Nahestehende Organisationen Bundesorganisation 2023</t>
  </si>
  <si>
    <t>Partei</t>
  </si>
  <si>
    <t>Verde - die Grüne Schüler:innenorganisation</t>
  </si>
  <si>
    <t>Landesorganisation Burgenland</t>
  </si>
  <si>
    <t>Nahestehende Organisationen LO Burgenland 2023</t>
  </si>
  <si>
    <t>Vertretung grüner und unabhängiger GemeinderätInnen und Gemeinden</t>
  </si>
  <si>
    <t>Landesorganisation Kärnten</t>
  </si>
  <si>
    <t>Nahestehende Organisationen LO Kärnten 2023</t>
  </si>
  <si>
    <t>Grüne Bäuerinnen und Bauern Kärnten "GBB K"</t>
  </si>
  <si>
    <t>"GRAS - Grüne und Alternative Student_innen", Kurzbezeichnung "GRAS" (Klagenfurt)</t>
  </si>
  <si>
    <t>Teil der Bundesorganisation GRAS</t>
  </si>
  <si>
    <t>Grüne Wirtschaft (Kärnten)</t>
  </si>
  <si>
    <t>Teil des Vereins „Grüne Wirtschaft“</t>
  </si>
  <si>
    <t>Landesorganisation Niederösterreich</t>
  </si>
  <si>
    <t>Nahestehende Organisationen LO Niederösterreich 2023</t>
  </si>
  <si>
    <t>Landesorganisation Oberösterreich</t>
  </si>
  <si>
    <t>Nahestehende Organisationen LO Oberösterreich 2023</t>
  </si>
  <si>
    <t>GRÜNE UND ALTERNATIVE STUDENT*INNEN OBERÖSTERREICH, kurz: GRAS OBERÖSTERREICH</t>
  </si>
  <si>
    <t>Grüne und Unabhängige GewerkschafterInnen/EisenbahnerInnen Region Mitte</t>
  </si>
  <si>
    <t>Die Grünen Interkulturell Oberösterreich</t>
  </si>
  <si>
    <t>Die Grünen Wirtschaftstreibenden Oberösterreich</t>
  </si>
  <si>
    <t>Die Grünen im Landesdienst und Unabhängige GewerkschafterInnen im Öffentlichen Dienst, kurz: GIL/UGÖD</t>
  </si>
  <si>
    <t>Landesorganisation Salzburg</t>
  </si>
  <si>
    <t>Nahestehende Organisationen LO Salzburg 2023</t>
  </si>
  <si>
    <t>GBB Grüne Bäuerinnen und Bauern Salzburg</t>
  </si>
  <si>
    <t>"GRAS - Grüne und Alternative Student_innen", Kurzbezeichnung "GRAS" (Salzburg)</t>
  </si>
  <si>
    <t>Grüne Wirtschaft (Salzburg)</t>
  </si>
  <si>
    <t>Landesorganisation Steiermark</t>
  </si>
  <si>
    <t>Nahestehende Organisationen LO Steiermark 2023</t>
  </si>
  <si>
    <t>"GRAS - Grüne und Alternative Student_innen", Kurzbezeichnung "GRAS" (Graz)</t>
  </si>
  <si>
    <t>Grüne Bäuerinnen und Bauern Steiermark (GBB STMK)</t>
  </si>
  <si>
    <t>Verde Steiermark - die grüne Schüler:innenorganisation</t>
  </si>
  <si>
    <t>Landesorganisation Tirol</t>
  </si>
  <si>
    <t>Nahestehende Organisationen LO Tirol 2023</t>
  </si>
  <si>
    <t>Grüne Bäuerinnen und Bauern (GBB) Österreich (Tirol)</t>
  </si>
  <si>
    <t>Teil des GBB-Vereins auf Bundesebene</t>
  </si>
  <si>
    <t>Landesorganisation Vorarlberg</t>
  </si>
  <si>
    <t>Im Kalenderjahr 2023 gab es bei der Landesorganisation Vorarlberg keine nahestehenden Organisationen.</t>
  </si>
  <si>
    <t>Landesorganisation Wien</t>
  </si>
  <si>
    <t>Nahestehende Organisationen LO Wien 2023</t>
  </si>
  <si>
    <t>"GRAS - Grüne und Alternative Student_innen", Kurzbezeichnung "GRAS" (Wien)</t>
  </si>
  <si>
    <t>"Verde Wien - die Grüne Schüler:innenorganisation"</t>
  </si>
  <si>
    <t>€ 2.350.000,-</t>
  </si>
  <si>
    <t>Im Kalenderjahr 2023 bestanden weder bei der Bundes- noch bei den Landesorganisationen Kredite und Darlehen mit einem Gesamtbetrag von mehr als € 50.000,00.</t>
  </si>
  <si>
    <t>Die Grünen - BEZIRKSGRUPPEN
Angaben für den Rechenschaftsbericht</t>
  </si>
  <si>
    <t>Die Grünen Wien  1. Bezirk</t>
  </si>
  <si>
    <t>Die Grünen Wien  2. Bezirk</t>
  </si>
  <si>
    <t>Die Grünen Wien  3. Bezirk</t>
  </si>
  <si>
    <t>Die Grünen Wien  4. Bezirk</t>
  </si>
  <si>
    <t>Die Grünen Wien  5. Bezirk</t>
  </si>
  <si>
    <t>Die Grünen Wien  6. Bezirk</t>
  </si>
  <si>
    <t>Die Grünen Wien  7. Bezirk</t>
  </si>
  <si>
    <t>Die Grünen Wien  8. Bezirk</t>
  </si>
  <si>
    <t>Die Grünen Wien  9. Bezirk</t>
  </si>
  <si>
    <t>Die Grünen Wien 10. Bezirk</t>
  </si>
  <si>
    <t>Die Grünen Wien 11. Bezirk</t>
  </si>
  <si>
    <t>Die Grünen Wien 12. Bezirk</t>
  </si>
  <si>
    <t>Die Grünen Wien 13. Bezirk</t>
  </si>
  <si>
    <t>Die Grünen Wien 14. Bezirk</t>
  </si>
  <si>
    <t>Die Grünen Wien 15. Bezirk</t>
  </si>
  <si>
    <t>Die Grünen Wien 16. Bezirk</t>
  </si>
  <si>
    <t>Die Grünen Wien 17. Bezirk</t>
  </si>
  <si>
    <t>Die Grünen Wien 18. Bezirk</t>
  </si>
  <si>
    <t>Die Grünen Wien 19. Bezirk</t>
  </si>
  <si>
    <t>Die Grünen Wien 20. Bezirk</t>
  </si>
  <si>
    <t>Die Grünen Wien 21. Bezirk</t>
  </si>
  <si>
    <t>Die Grünen Wien 22. Bezirk</t>
  </si>
  <si>
    <t>Die Grünen Wien 23. Bezirk</t>
  </si>
  <si>
    <t>23 Bezirksgruppen</t>
  </si>
  <si>
    <t>"DIE GRÜNEN - DIE GRÜNE ALTERNATIVE - OBERÖSTERREICH" (GRÜNE)
PRZ 500430
Angaben für den Rechenschaftsbericht für das Jahr 2023</t>
  </si>
  <si>
    <t>"DIE GRÜNEN - DIE GRÜNE ALTERNATIVE - OBERÖSTERREICH" (GRÜNE), PRZ 500095</t>
  </si>
  <si>
    <t>"DIE GRÜNEN - DIE GRÜNE ALTERNATIVE - LINZ" (GRÜNE), PRZ 500430</t>
  </si>
  <si>
    <t>Teil des Vereins „Grüne Bäuerinnen und Bauern (GBB) Österreich"</t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</si>
  <si>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Eisenstadt-Umgebung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</si>
  <si>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Neusiedl am 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</si>
  <si>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Güssing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</si>
  <si>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Oberpullendorf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</si>
  <si>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Jennersdorf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</si>
  <si>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Oberwart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</si>
  <si>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Mattersburg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</si>
  <si>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Sauerbrunn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</si>
  <si>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Neudörfl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</si>
  <si>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Breitenbrunn am Neusiedler 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</si>
  <si>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Neufeld an der Leitha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</si>
  <si>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Mi skupa – Miteinander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</si>
  <si>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Oberschützen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</si>
  <si>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Gols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</si>
  <si>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Parndorf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</si>
  <si>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und Unabhängigen Horitschon Unterpetersdorf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</si>
  <si>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Pinkafeld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</si>
  <si>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und Unabhängigen Jennersdorf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</si>
  <si>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Purbach am Neusiedler 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</si>
  <si>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Kobersdorf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</si>
  <si>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und Parteifreien Siegendorf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</si>
  <si>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Markt St. Martin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</si>
  <si>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und Unabhängigen Weppersdorf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</si>
  <si>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Wiesen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</si>
  <si>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Mörbisch am 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</si>
  <si>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und Unabhängigen Winden am 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</si>
  <si>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Müllendorf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</si>
  <si>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Feldkirchen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</si>
  <si>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Paternion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</si>
  <si>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Ferlach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</si>
  <si>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Pörtschach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</si>
  <si>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Finkenstein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</si>
  <si>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Schiefling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</si>
  <si>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Gurk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</si>
  <si>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Spittal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</si>
  <si>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Keutschach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</si>
  <si>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Kanzian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</si>
  <si>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Krumpendorf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</si>
  <si>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Veit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</si>
  <si>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Mallnitz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</si>
  <si>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Steindorf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</si>
  <si>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Malta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</si>
  <si>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Steuerberg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</si>
  <si>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Maria Saal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</si>
  <si>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Treffen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</si>
  <si>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Maria Wörth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</si>
  <si>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Velden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</si>
  <si>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Millstatt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</si>
  <si>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Wernberg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</si>
  <si>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Nötsch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</si>
  <si>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Wolfsberg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</si>
  <si>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Ossiach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</si>
  <si>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Amstetten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</si>
  <si>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Melk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</si>
  <si>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Baden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</si>
  <si>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Mistelbach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</si>
  <si>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an der Leitha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</si>
  <si>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Mödling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</si>
  <si>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Die Grünen Bezirk Gänserndorf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</si>
  <si>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 Alternative Bezirk Neunkirchen", kurz "Grüne-Neunkirchen", PRZ 500791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</si>
  <si>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Gmünd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</si>
  <si>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St.Pölten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</si>
  <si>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Hollabrunn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</si>
  <si>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Scheibbs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</si>
  <si>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Horn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</si>
  <si>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Tulln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</si>
  <si>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Korneuburg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</si>
  <si>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Wiener Neustadt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</si>
  <si>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Die Grünen Bezirk Krems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</si>
  <si>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Zwettl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</si>
  <si>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Lilienfeld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</si>
  <si>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Amstetten" PRZ 500348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</si>
  <si>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Maria Enzersdorf",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</si>
  <si>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Annaberg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</si>
  <si>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Artstetten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</si>
  <si>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Die Grünen Maria Anzbach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</si>
  <si>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Fischau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</si>
  <si>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LISTE MARIA-LANZENDORF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</si>
  <si>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Vöslau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</si>
  <si>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Markersdorf / Haindorf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</si>
  <si>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- Grüne Alternative Baden (Grüne)", PRZ 500212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</si>
  <si>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Markt Piesting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</si>
  <si>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Biedermannsdorf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</si>
  <si>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Plattform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</si>
  <si>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Bisamberg – Kleinengersdorf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</si>
  <si>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Melk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</si>
  <si>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Böheimkirchen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</si>
  <si>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Mistelbach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</si>
  <si>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Breitenfurter Grünen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</si>
  <si>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"DIE GRÜNEN MÖDLING", PRZ 500211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</si>
  <si>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- Grüne Alternative Bruck/Leitha (Grüne)", PRZ 500368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</si>
  <si>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Muckendorf-Wipfing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</si>
  <si>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Brunn am Gebirge",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</si>
  <si>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Neulengbach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</si>
  <si>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Neunkirchen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</si>
  <si>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"GRÜNE ALTERNATIVE, DIE GRÜNEN DEUTSCH-WAGRAM", kurz "DIE GRÜNEN",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</si>
  <si>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Liste Neustift-Innermanzing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</si>
  <si>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GRÜNEN-BÜRGERFORUM OBER-GRAFENDORF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</si>
  <si>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Dunkelsteinerwald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</si>
  <si>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Oberwaltersdorf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</si>
  <si>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Ebreichsdorf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</si>
  <si>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Payerbach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</si>
  <si>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Eichgraben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</si>
  <si>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"DIE GRÜNEN PERCHTOLDSDORF",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</si>
  <si>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Ernstbrunn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</si>
  <si>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EURATSFELD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</si>
  <si>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Pernitz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</si>
  <si>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Furth an der Donau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</si>
  <si>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Pfaffstätten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</si>
  <si>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Liste Gablitz – Sozial Ökologische Plattform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</si>
  <si>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Pitten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</si>
  <si>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Gänserndorf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</si>
  <si>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Pöchlarn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</si>
  <si>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Gastern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</si>
  <si>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Pottenstein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</si>
  <si>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– Forum S1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</si>
  <si>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Umweltforum – Die Grünen Pressbaum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</si>
  <si>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Gießhübl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</si>
  <si>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Purgstall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</si>
  <si>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GLOGGNITZ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</si>
  <si>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Liste Baum und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</si>
  <si>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Grafenegg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</si>
  <si>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Reichenau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</si>
  <si>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Gramatneusiedl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</si>
  <si>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Retz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</si>
  <si>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Großebersdorf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</si>
  <si>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Rohrendorf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</si>
  <si>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WIR BÜRGER – Die GRÜNEN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</si>
  <si>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Scharndorf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</si>
  <si>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Großrußbach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</si>
  <si>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Scheiblingkirchen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</si>
  <si>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GUMPOLDSKIRCHEN",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</si>
  <si>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Die Grünen Schönberg am Kamp 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</si>
  <si>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Schönbühl Aggsbach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</si>
  <si>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 ALTERNATIVE GUNTRAMSDORF (GRÜNE)", PRZ 500843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</si>
  <si>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Schrems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</si>
  <si>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Hagenbrunn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</si>
  <si>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"Grüne Alternative Liste Schwechat", Kurzbezeichnung "Die Grünen Schwechat",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</si>
  <si>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Harmannsdorf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</si>
  <si>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Liste Heidenreichstein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</si>
  <si>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SEITENSTETTEN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</si>
  <si>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Heiligenkreuz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</si>
  <si>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Sieghartskirchen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</si>
  <si>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Hennersdorf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</si>
  <si>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Sierndorf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</si>
  <si>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Herzogenburg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</si>
  <si>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Spillern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</si>
  <si>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Himberg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</si>
  <si>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St. Andrä – Wördern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</si>
  <si>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"DIE GRÜNEN HOHE WAND", PRZ 501052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</si>
  <si>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Valentin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</si>
  <si>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Hohenau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</si>
  <si>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Stockerau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</si>
  <si>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 xml:space="preserve">Die Grünen Hoheneich 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</si>
  <si>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Strasshof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</si>
  <si>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Hollabrunn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</si>
  <si>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Traiskirchen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</si>
  <si>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Horn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</si>
  <si>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Traismauer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</si>
  <si>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Kaltenleutgeben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</si>
  <si>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Trumau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</si>
  <si>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Klosterneuburg – Bürgerunion (BGU)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</si>
  <si>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"DIE GRÜNEN Tulln - Ökologisches Bürgerforum (Grüne)", PRZ 500207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</si>
  <si>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"GRÜN ALTERNATIVE LISTE KORNEUBURG",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</si>
  <si>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UFO – DIE GRÜNEN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</si>
  <si>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Grünes Kleeblatt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</si>
  <si>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Kottingbrunn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</si>
  <si>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Vösendorf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</si>
  <si>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"Grüne Liste Kreuttal" (Kurzbezeichnung GLIK), PRZ 500202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</si>
  <si>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Waidhofen und Unabhängige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</si>
  <si>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Kreuzstetten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</si>
  <si>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Waldenstein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</si>
  <si>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Alternative Ladendorf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</si>
  <si>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Warth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</si>
  <si>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Langenlois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</si>
  <si>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Weikendorf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</si>
  <si>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"GRÜN-ALTERNATIVE BÜRGERLISTE LANGENZERSDORF (GABL)"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</si>
  <si>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"DIE GRÜNEN WIENERWALD", 500988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</si>
  <si>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Laxenburg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</si>
  <si>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Wilhelmsburg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</si>
  <si>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Leiben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</si>
  <si>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Wolfsgraben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</si>
  <si>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Leobendorf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</si>
  <si>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"WUI - Die Grünen", Kurzbezeichnung "WUI", PRZ 500116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</si>
  <si>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Mank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</si>
  <si>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Marchegg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</si>
  <si>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YBBSITZ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</si>
  <si>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Zeiselmauer-Wolfpassing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</si>
  <si>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Zistersdorf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</si>
  <si>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"Die Grünen Zwettl", kurz "GrüZw",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</si>
  <si>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Hallein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</si>
  <si>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Tamsweg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</si>
  <si>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Salzburg Umgebung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</si>
  <si>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Zell am 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</si>
  <si>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Johann im Pongau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</si>
  <si>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Abtenau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</si>
  <si>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Kuchl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</si>
  <si>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Anif-Niederalm-Neu Anif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</si>
  <si>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Die Grünen Mattsee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</si>
  <si>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Liste für sparsame Verwaltung - Anthering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</si>
  <si>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Neumarkt am Wallersee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</si>
  <si>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Vigaun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</si>
  <si>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Oberalm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</si>
  <si>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Bergheim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</si>
  <si>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</si>
  <si>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Bruck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</si>
  <si>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Obertrum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</si>
  <si>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Unabhängige Liste Elsbethen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</si>
  <si>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Plainfeld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</si>
  <si>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Eugendorf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</si>
  <si>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Puch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</si>
  <si>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Fuschl am 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</si>
  <si>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Saalfelden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</si>
  <si>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Bürgerinitiative Goldegg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</si>
  <si>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Martin bei Lofer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</si>
  <si>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+ Unabhängigen Grödig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</si>
  <si>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Seeham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</si>
  <si>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Grünen, TÖV - Großgmain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</si>
  <si>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"Initiative Lebenswertes Seekirchen", Kurzbezeichnung "LeSe", PRZ 500185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</si>
  <si>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Hallein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</si>
  <si>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St. Gilgen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</si>
  <si>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Hallwang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</si>
  <si>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BürgerInnenbewegung St. Johann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</si>
  <si>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Henndorf am Wallersee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</si>
  <si>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Strobl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</si>
  <si>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Hofer Unabhängige und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</si>
  <si>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Team für Thalgau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</si>
  <si>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Koppl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</si>
  <si>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und Bürgerliste für Wals-Siezenheim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</si>
  <si>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Bürgerliste Zell am See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</si>
  <si>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Bruck-Mürzzuschlag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</si>
  <si>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Liezen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</si>
  <si>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Deutschlandsberg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</si>
  <si>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Murtal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</si>
  <si>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Graz-Umgebung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</si>
  <si>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Murau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</si>
  <si>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Hartberg-Fürstenfeld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</si>
  <si>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Südoststeiermark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</si>
  <si>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Leibnitz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</si>
  <si>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Voitsberg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</si>
  <si>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Bezirk Leoben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</si>
  <si>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Bezirk Weiz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</si>
  <si>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 xml:space="preserve">Grüne und Bürgerliste Admont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</si>
  <si>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Lieboch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</si>
  <si>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Albersdorf-Prebuch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</si>
  <si>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Liezen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</si>
  <si>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Allerheiligen bei Wildon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</si>
  <si>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Ligist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</si>
  <si>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Dialog Lebenswertes Altaussee,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</si>
  <si>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Ludersdorf-Wilfersdorf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</si>
  <si>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Markt Hartmannsdorf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</si>
  <si>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Aussee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</si>
  <si>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Mitterdorf an der Raab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</si>
  <si>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Gleichenberg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</si>
  <si>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Murau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</si>
  <si>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Bad Radkersburg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</si>
  <si>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Mureck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</si>
  <si>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Bärnbach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</si>
  <si>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Mürzzuschlag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</si>
  <si>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Bruck an der Mur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</si>
  <si>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Bürgerliste NUSSS - Pro Nestelbach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</si>
  <si>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Deutsch Goritz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</si>
  <si>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Neumarkt in der Steiermark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</si>
  <si>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Deutschfeistritz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</si>
  <si>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Ottendorf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</si>
  <si>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und Bürgerliste Deutschlandsberg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</si>
  <si>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Alternative Lebenswertes Pernegg ALP,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</si>
  <si>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Dobl-Zwaring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</si>
  <si>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Eggersdorf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</si>
  <si>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Pirching am Traubenberg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</si>
  <si>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Ehrenhausen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</si>
  <si>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Alternative Liste Umweltschutz - Die Grünen Pischelsdorf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</si>
  <si>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Bürgerliste Fehring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</si>
  <si>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Pöllau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</si>
  <si>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Feistritztal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</si>
  <si>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Preding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</si>
  <si>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Feldbach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</si>
  <si>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Premstätten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</si>
  <si>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Feldkirchen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</si>
  <si>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Raaba-Grambach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</si>
  <si>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Frohnleiten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</si>
  <si>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St. Anna am Aigen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</si>
  <si>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Fürstenfeld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</si>
  <si>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St. Kathrein am Offenegg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</si>
  <si>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Gleisdorf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</si>
  <si>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St. Marein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</si>
  <si>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Gnas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</si>
  <si>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Sankt Martin im Sulmtal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</si>
  <si>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Gössendorf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</si>
  <si>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Sankt Radegund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</si>
  <si>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Gratkorn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</si>
  <si>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Sozial, Ökologisch, Gemeinsam (SÖG) - Die St. Ruprechter Grünen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</si>
  <si>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Gratwein-Straßengel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</si>
  <si>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Sankt Stefan ob Stainz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</si>
  <si>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Großklein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</si>
  <si>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Seiersberg-Pirka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</si>
  <si>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und Bürgerliste Großwilfersdorf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</si>
  <si>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Sinabelkirchen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</si>
  <si>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Bürgerinitiative Gutenberg-Stenzengreith - Die Grünen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</si>
  <si>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Söchau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</si>
  <si>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Halbenrain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</si>
  <si>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Söding-Sankt Johann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</si>
  <si>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Hart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</si>
  <si>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St. Margarethen an der Raab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</si>
  <si>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Hartberger Grüne und Unabhängige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</si>
  <si>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Stainz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</si>
  <si>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Liste Hausmannstätten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</si>
  <si>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Stallhofen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</si>
  <si>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Heiligenkreuz am Waasen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</si>
  <si>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Stattegg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</si>
  <si>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Hitzendorf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</si>
  <si>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Straden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</si>
  <si>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Hofstätten an der Raab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</si>
  <si>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Straß in Steiermark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</si>
  <si>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Irdning-Donnersbachtal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</si>
  <si>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Thal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</si>
  <si>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Judenburg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</si>
  <si>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Tillmitsch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</si>
  <si>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Kainbach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</si>
  <si>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Trieben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</si>
  <si>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Kalsdorf bei Graz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</si>
  <si>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Trofaiach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</si>
  <si>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Knittelfeld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</si>
  <si>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Vasoldsberg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</si>
  <si>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Köflach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</si>
  <si>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Voitsberg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</si>
  <si>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Krieglach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</si>
  <si>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Wagna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</si>
  <si>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Kumberg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</si>
  <si>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Weinitzen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</si>
  <si>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Lafnitz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</si>
  <si>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Weiz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</si>
  <si>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Laßnitzhöhe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</si>
  <si>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Wettmannstätten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</si>
  <si>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Leibnitz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</si>
  <si>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Wildon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</si>
  <si>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Leoben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</si>
  <si>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Wundschuh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</si>
  <si>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Bürgerliste Zeltweg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</si>
  <si>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Bezirksgruppe Imst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</si>
  <si>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Bezirksgruppe Lienz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</si>
  <si>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Bezirksgruppe Innsbruck Land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</si>
  <si>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Bezirksgruppe Reutte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</si>
  <si>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Bezirksgruppe Kitzbühel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</si>
  <si>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Bezirksgruppe Schwaz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</si>
  <si>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Bezirksgruppe Kufstein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</si>
  <si>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für Absam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</si>
  <si>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Liste Lebensraum Kramsach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</si>
  <si>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Aldrans &amp; Unabhängige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</si>
  <si>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Kufsteiner Grüne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</si>
  <si>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Zukunft Axams - Die Grünen - ZAG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</si>
  <si>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Landeck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</si>
  <si>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Gründenkende Bad Häring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</si>
  <si>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Lans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</si>
  <si>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SPÖ und GRÜNE - Gemeinsam für Breitenbach - SPGRÜNE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</si>
  <si>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Grünes und unabhängiges Team für Lienz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</si>
  <si>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Grünes und unabhängiges Team für Breitenwang - GUT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</si>
  <si>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Frischer Wind - Grün und Unabhängige - GUTWIND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</si>
  <si>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und Parteifreie Brixlegg - GUP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</si>
  <si>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Unser Mils - die Grünen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</si>
  <si>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unabhängige BL Eben am Achensee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</si>
  <si>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 xml:space="preserve">Grüne und Unabhängige Mutters 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</si>
  <si>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Huamat und Grüne Liste Ehrwald - HUAMAT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</si>
  <si>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Natters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</si>
  <si>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Fieberbrunn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</si>
  <si>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Reutte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</si>
  <si>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Götzens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</si>
  <si>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für Rum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</si>
  <si>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- Gemeinde Haiming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</si>
  <si>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Interessensgemeinschaft Lebensraum Schwaz (IglS) die Grünen - IGLS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</si>
  <si>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Hall + Unabhängige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</si>
  <si>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St. Johann in Tirol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</si>
  <si>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Hopfgarten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</si>
  <si>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Telfer Grünen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</si>
  <si>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Imst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</si>
  <si>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&amp; Unabhängigen Thaur - GR&amp;UN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</si>
  <si>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Gemeinsam für Jenbach - Grüne und Unabhängige - GRÜNE +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</si>
  <si>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Völser Grünen - GRÜNE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</si>
  <si>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Kirchbichl - Franz Hörmann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</si>
  <si>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Vomp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</si>
  <si>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Stadt Kitzbühel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</si>
  <si>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Wörgler Grüne - GRÜNE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</si>
  <si>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Zirl – GRÜNEN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</si>
  <si>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Alberschwende Aktiv - Die Grünen "AA-G"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</si>
  <si>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und Parteifreie Hohenems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</si>
  <si>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Bürgerliste Altach + Die Grünen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</si>
  <si>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 xml:space="preserve">Klaus BLÜHT 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</si>
  <si>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Offene Liste Bludenz - Die Grünen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</si>
  <si>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Koblach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</si>
  <si>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und Parteifreie Bürs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</si>
  <si>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Lauterach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</si>
  <si>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Offene Bürgerliste Dornbirn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</si>
  <si>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Leiblachtal Lochau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</si>
  <si>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Lustenau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</si>
  <si>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- Feldkirch blüht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</si>
  <si>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NENZING und Parteifreie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</si>
  <si>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und Parteifreie Nüzigr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</si>
  <si>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 xml:space="preserve">Grüne und Parteifreie Frastanz 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</si>
  <si>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GRÜNES FORUM Rankweil - Grüne und Parteifreie, ZVR 196869569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</si>
  <si>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und Parteifreie, Bürgerliste Göfis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</si>
  <si>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Grünes Satteins - Offene Liste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</si>
  <si>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 Liste Götzis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</si>
  <si>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&amp; Parteifreie Schwarzach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</si>
  <si>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OFFENE LISTE VANDANS und Die GRÜNEN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</si>
  <si>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Grünes Hard - Verein zur Förderung einer bürgerorientierten Gemeindepolitik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</si>
  <si>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und Parteifreie Wolfurt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</si>
  <si>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Grüne mit Jung und Alt Zwischenwasser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</si>
  <si>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Verein zur Unterstützung nachhaltiger Gemeindepolitik in Höchst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</si>
  <si>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1.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</si>
  <si>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13.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</si>
  <si>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2.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</si>
  <si>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14.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</si>
  <si>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3.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</si>
  <si>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15.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</si>
  <si>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4.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</si>
  <si>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16.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</si>
  <si>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5.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</si>
  <si>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17.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</si>
  <si>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6.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</si>
  <si>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18.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</si>
  <si>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7.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</si>
  <si>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19.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</si>
  <si>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8.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</si>
  <si>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20.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</si>
  <si>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 9.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</si>
  <si>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21.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</si>
  <si>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10.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</si>
  <si>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22.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</si>
  <si>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11. Bezirk</t>
    </r>
  </si>
  <si>
    <r>
      <t>·</t>
    </r>
    <r>
      <rPr>
        <sz val="7"/>
        <rFont val="Tahoma"/>
        <family val="2"/>
      </rPr>
      <t xml:space="preserve">   </t>
    </r>
    <r>
      <rPr>
        <sz val="11"/>
        <rFont val="Tahoma"/>
        <family val="2"/>
      </rPr>
      <t>Die Grünen Wien 23. Bezirk</t>
    </r>
  </si>
  <si>
    <r>
      <t>·</t>
    </r>
    <r>
      <rPr>
        <sz val="7"/>
        <rFont val="Tahoma"/>
        <family val="2"/>
      </rPr>
      <t xml:space="preserve">  </t>
    </r>
    <r>
      <rPr>
        <sz val="11"/>
        <rFont val="Tahoma"/>
        <family val="2"/>
      </rPr>
      <t>Die Grünen Wien 12. Bezirk</t>
    </r>
  </si>
  <si>
    <t>·   Die Grünen Bezirk Braunau</t>
  </si>
  <si>
    <t>·   Die Grünen Bezirk Ried</t>
  </si>
  <si>
    <t>·   Die Grünen Bezirk Eferding</t>
  </si>
  <si>
    <t>·   Die Grünen Bezirk Rohrbach</t>
  </si>
  <si>
    <t>·   Die Grünen Bezirk Freistadt</t>
  </si>
  <si>
    <t>·   Die Grünen Bezirk Schärding</t>
  </si>
  <si>
    <t>·   Die Grünen Bezirk Gmunden</t>
  </si>
  <si>
    <t>·   Die Grünen Bezirk Steyr-Land</t>
  </si>
  <si>
    <t>·   Die Grünen Bezirk Grieskirchen</t>
  </si>
  <si>
    <t>·   Die Grünen Bezirk Urfahr-Umgebung</t>
  </si>
  <si>
    <t>·   Die Grünen Bezirk Kirchdorf</t>
  </si>
  <si>
    <t>·   Die Grünen Bezirk Vöcklabruck</t>
  </si>
  <si>
    <t>·   Die Grünen Bezirk Linz-Land</t>
  </si>
  <si>
    <t>·   Die Grünen Bezirk Wels-Land</t>
  </si>
  <si>
    <t>·   Die Grünen Bezirk Perg</t>
  </si>
  <si>
    <t>·   Die Grünen Aigen-Schlägl</t>
  </si>
  <si>
    <t>·   Die Grünen Natternbach</t>
  </si>
  <si>
    <t>·   Die Grünen Alberndorf</t>
  </si>
  <si>
    <t>·   Die Grünen Neufelden</t>
  </si>
  <si>
    <t>·   Die Grünen Alkoven</t>
  </si>
  <si>
    <t>·   Die Grünen Neuhofen an der Krems</t>
  </si>
  <si>
    <t>·   Die Grünen Altenberg</t>
  </si>
  <si>
    <t>·   Die Grünen Neuhofen im Innkreis</t>
  </si>
  <si>
    <t>·   Die Grünen Andorf</t>
  </si>
  <si>
    <t>·   Die Grünen Neukirchen-Zipf</t>
  </si>
  <si>
    <t>·   Die Grünen Ansfelden</t>
  </si>
  <si>
    <t>·   Die Grünen Neumarkt im Mühlkreis</t>
  </si>
  <si>
    <t>·   Die Grünen Arbing</t>
  </si>
  <si>
    <t>·   Die Grünen Oberhofen am Irrsee</t>
  </si>
  <si>
    <t>·   Die Grünen Aschach an der Donau</t>
  </si>
  <si>
    <t>·   Die Grünen Obernberg am Inn</t>
  </si>
  <si>
    <t>·   Die Grünen Aschach an der Steyr</t>
  </si>
  <si>
    <t>·   Die Grünen Oberneukirchen</t>
  </si>
  <si>
    <t>·   Die Grünen Asten</t>
  </si>
  <si>
    <t>·   Die Grünen Oberwang</t>
  </si>
  <si>
    <t>·   Die Grünen Attersee</t>
  </si>
  <si>
    <t>·   Die Grünen Ohlsdorf</t>
  </si>
  <si>
    <t>·   Die Grünen Attnang-Puchheim</t>
  </si>
  <si>
    <t>·   Die Grünen Ort im Innkreis</t>
  </si>
  <si>
    <t>·   Die Grünen Bad Goisern</t>
  </si>
  <si>
    <t>·   Die Grünen Ottnang am Hausruck</t>
  </si>
  <si>
    <t>·   Die Grünen Bad Hall</t>
  </si>
  <si>
    <t>·   Die Grünen Pasching</t>
  </si>
  <si>
    <t>·   Die Grünen Bad Ischl</t>
  </si>
  <si>
    <t>·   Die Grünen Perg</t>
  </si>
  <si>
    <t>·   Die Grünen Bad Leonfelden</t>
  </si>
  <si>
    <t>·   Die Grünen Peuerbach</t>
  </si>
  <si>
    <t>·   Die Grünen Bad Schallerbach</t>
  </si>
  <si>
    <t>·   Die Grünen Pichl bei Wels</t>
  </si>
  <si>
    <t>·   Die Grünen Braunau am Inn</t>
  </si>
  <si>
    <t>·   Die Grünen Pinsdorf</t>
  </si>
  <si>
    <t>·   Die Grünen Brunnenthal</t>
  </si>
  <si>
    <t>·   Die Grünen Pitzenberg</t>
  </si>
  <si>
    <t>·   Die Grünen Buchkirchen</t>
  </si>
  <si>
    <t>·   Die Grünen Pollham</t>
  </si>
  <si>
    <t>·   Die Grünen Diersbach</t>
  </si>
  <si>
    <t>·   Die Grünen Prambachkirchen</t>
  </si>
  <si>
    <t>·   Die Grünen Dietach</t>
  </si>
  <si>
    <t>·   Die Grünen Pregarten</t>
  </si>
  <si>
    <t>·   Die Grünen Eberschwang</t>
  </si>
  <si>
    <t>·   Die Grünen Puchenau</t>
  </si>
  <si>
    <t>·   Die Grünen Eferding</t>
  </si>
  <si>
    <t>·   Die Grünen Pucking</t>
  </si>
  <si>
    <t>·   Die Grünen Engelhartszell</t>
  </si>
  <si>
    <t>·   Die Grünen Raab</t>
  </si>
  <si>
    <t>·   Die Grünen Engerwitzdorf</t>
  </si>
  <si>
    <t>·   Die Grünen Regau</t>
  </si>
  <si>
    <t>·   Die Grünen Enns</t>
  </si>
  <si>
    <t>·   Die Grünen Ried im Innkreis</t>
  </si>
  <si>
    <t>·   Die Grünen Esternberg</t>
  </si>
  <si>
    <t>·   Die Grünen Ried in der Riedmark</t>
  </si>
  <si>
    <t>·   Die Grünen Fraham</t>
  </si>
  <si>
    <t>·   Die Grünen Rohrbach - Berg</t>
  </si>
  <si>
    <t>·   Die Grünen Frankenburg</t>
  </si>
  <si>
    <t>·   Die Grünen Sandl</t>
  </si>
  <si>
    <t>·   Die Grünen Freistadt</t>
  </si>
  <si>
    <t xml:space="preserve">·   Die Grünen </t>
  </si>
  <si>
    <t>·   Die Grünen Gallneukirchen</t>
  </si>
  <si>
    <t>·   Die Grünen Scharten</t>
  </si>
  <si>
    <t>·   Die Grünen Gampern</t>
  </si>
  <si>
    <t>·   Die Grünen Schlüßlberg</t>
  </si>
  <si>
    <t>·   Die Grünen Garsten</t>
  </si>
  <si>
    <t>·   Die Grünen Schörfling</t>
  </si>
  <si>
    <t>·   Die Grünen Gaspoltshofen</t>
  </si>
  <si>
    <t>·   Partei für Umweltschutz und Menschlichkeit" (kurz "PUM"), PRZ 500584 und 500691</t>
  </si>
  <si>
    <t>·   Die Grünen Geboltskirchen</t>
  </si>
  <si>
    <t>·   Die Grünen Gmunden</t>
  </si>
  <si>
    <t>·   Die Grünen Schwertberg</t>
  </si>
  <si>
    <t>·   Die Grünen Gosau</t>
  </si>
  <si>
    <t>·   Die Grünen Seewalchen</t>
  </si>
  <si>
    <t>·   Die Grünen Gramastetten</t>
  </si>
  <si>
    <t>·   Die Grünen Sierning</t>
  </si>
  <si>
    <t>·   Die Grünen Grieskirchen</t>
  </si>
  <si>
    <t>·   Die Grünen St. Florian</t>
  </si>
  <si>
    <t>·   Die Grünen Grünau im Almtal</t>
  </si>
  <si>
    <t>·   Die Grünen St. Georgen an der Gusen</t>
  </si>
  <si>
    <t>·   Die Grünen Gschwandt</t>
  </si>
  <si>
    <t>·   Die Grünen St. Georgen bei Obernberg am Inn</t>
  </si>
  <si>
    <t>·   Die Grünen Haag am Hausruck</t>
  </si>
  <si>
    <t>·   Die Grünen St. Georgen im Attergau</t>
  </si>
  <si>
    <t>·   Die Grünen Hagenberg</t>
  </si>
  <si>
    <t>·   Die Grünen St.Gotthard im Mühlkreis</t>
  </si>
  <si>
    <t>·   Die Grünen Hartkirchen</t>
  </si>
  <si>
    <t>·   Die Grünen St.Martin im Innkreis</t>
  </si>
  <si>
    <t>·   Die Grünen Hinterstoder</t>
  </si>
  <si>
    <t>·   Die Grünen St. Martin im Mühlkreis</t>
  </si>
  <si>
    <t>·   Die Grünen Hofkirchen</t>
  </si>
  <si>
    <t>·   Die Grünen St. Peter am Hart</t>
  </si>
  <si>
    <t>·   Die Grünen Hohenzell</t>
  </si>
  <si>
    <t>·   Die Grünen St. Thomas</t>
  </si>
  <si>
    <t>·   Die Grünen Holzhausen</t>
  </si>
  <si>
    <t>·   Die Grünen St. Willibald</t>
  </si>
  <si>
    <t>·   Die Grünen Hörsching</t>
  </si>
  <si>
    <t>·   Die Grünen St. Wolfgang</t>
  </si>
  <si>
    <t>·   Die Grünen Katsdorf</t>
  </si>
  <si>
    <t>·   Die Grünen Steegen</t>
  </si>
  <si>
    <t>·   Die Grünen Kefermarkt</t>
  </si>
  <si>
    <t>·   Die Grünen Steinbach am Attersee</t>
  </si>
  <si>
    <t>·   Die Grünen Kirchdorf</t>
  </si>
  <si>
    <t>·   Die Grünen Steinerkirchen an der Traun</t>
  </si>
  <si>
    <t>·   Die Grünen Kirchschlag</t>
  </si>
  <si>
    <t>·   Die Grünen Steinhaus</t>
  </si>
  <si>
    <t>·   Die Grünen Kremsmünster</t>
  </si>
  <si>
    <t>·   Die Grünen Taiskirchen</t>
  </si>
  <si>
    <t>·   Die Grünen Krenglbach</t>
  </si>
  <si>
    <t>·   Die Grünen Ternberg</t>
  </si>
  <si>
    <t>·   Die Grünen Kronstorf</t>
  </si>
  <si>
    <t>·   Die Grünen Thalheim</t>
  </si>
  <si>
    <t>·   Die Grünen Laakirchen</t>
  </si>
  <si>
    <t>·   Die Grünen Timelkam</t>
  </si>
  <si>
    <t>·   Die Grünen Langenstein</t>
  </si>
  <si>
    <t>·   Die Grünen Tollet</t>
  </si>
  <si>
    <t>·   Die Grünen Lasberg</t>
  </si>
  <si>
    <t>·   Die Grünen Traun</t>
  </si>
  <si>
    <t>·   Die Grünen Laussa</t>
  </si>
  <si>
    <t>·   Die Grünen Tumeltsham</t>
  </si>
  <si>
    <t>·   Die Grünen Lengau</t>
  </si>
  <si>
    <t>·   Die Grünen Ungenach</t>
  </si>
  <si>
    <t>·   Die Grünen Lenzing</t>
  </si>
  <si>
    <t>·   Die Grünen Vöcklabruck</t>
  </si>
  <si>
    <t>·   Die Grünen Leonding</t>
  </si>
  <si>
    <t>·   Die Grünen Vöcklamarkt</t>
  </si>
  <si>
    <t>·   Die Grünen Leopoldschlag</t>
  </si>
  <si>
    <t>·   Die Grünen Vorchdorf</t>
  </si>
  <si>
    <t>·   Die Grünen Lichtenberg</t>
  </si>
  <si>
    <t>·   Die Grünen Waizenkirchen</t>
  </si>
  <si>
    <t>·   Die Grünen Losenstein</t>
  </si>
  <si>
    <t>·   Die Grünen Walding</t>
  </si>
  <si>
    <t>·   Die Grünen Luftenberg</t>
  </si>
  <si>
    <t>·   Die Grünen Wallern</t>
  </si>
  <si>
    <t>·   Die Grünen Marchtrenk</t>
  </si>
  <si>
    <t>·   Die Grünen Wartberg ob der Aist</t>
  </si>
  <si>
    <t>·   Die Grünen Mattighofen</t>
  </si>
  <si>
    <t>·   Die Grünen Weibern</t>
  </si>
  <si>
    <t>·   Die Grünen Mauthausen</t>
  </si>
  <si>
    <t>·   Die Grünen Weyregg</t>
  </si>
  <si>
    <t>·   Die Grünen Meggenhofen</t>
  </si>
  <si>
    <t>·   Die Grünen Wilhering</t>
  </si>
  <si>
    <t>·   Die Grünen Micheldorf</t>
  </si>
  <si>
    <t>·   Die Grünen Zell am Pettenfirst</t>
  </si>
  <si>
    <t>·   Die Grünen Mondsee</t>
  </si>
  <si>
    <t>·   Die Grünen Zell an der Pram</t>
  </si>
  <si>
    <t>·   Die Grünen St. Lorenz</t>
  </si>
  <si>
    <t>·   Die Grünen Zwettl an der Rodl</t>
  </si>
  <si>
    <t>·   Die Grünen Tiefgraben</t>
  </si>
  <si>
    <t>·   Die Grünen Mörschwang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</si>
</sst>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0" x14ac:knownFonts="1">
    <font>
      <sz val="10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Arial"/>
      <family val="2"/>
      <charset val="1"/>
    </font>
    <font>
      <sz val="12"/>
      <color theme="1"/>
      <name val="Arial"/>
      <family val="2"/>
      <charset val="1"/>
    </font>
    <font>
      <b/>
      <sz val="11"/>
      <color theme="1"/>
      <name val="Arial"/>
      <family val="2"/>
      <charset val="1"/>
    </font>
    <font>
      <sz val="11"/>
      <color theme="1"/>
      <name val="Arial"/>
      <family val="2"/>
      <charset val="1"/>
    </font>
    <font>
      <sz val="11"/>
      <color rgb="FF000000"/>
      <name val="Arial"/>
      <family val="2"/>
      <charset val="1"/>
    </font>
    <font>
      <sz val="11"/>
      <name val="Arial"/>
      <family val="2"/>
      <charset val="1"/>
    </font>
    <font>
      <b/>
      <sz val="11"/>
      <color rgb="FF000000"/>
      <name val="Arial"/>
      <family val="2"/>
      <charset val="1"/>
    </font>
    <font>
      <sz val="12"/>
      <name val="Arial"/>
      <family val="2"/>
      <charset val="1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4"/>
      <color rgb="FF000000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Verdana"/>
      <family val="2"/>
    </font>
    <font>
      <sz val="11"/>
      <color rgb="FF000000"/>
      <name val="Verdana"/>
      <family val="2"/>
    </font>
    <font>
      <sz val="10"/>
      <color rgb="FF000000"/>
      <name val="Verdana"/>
      <family val="2"/>
    </font>
    <font>
      <b/>
      <u/>
      <sz val="12"/>
      <name val="Tahoma"/>
      <family val="2"/>
    </font>
    <font>
      <sz val="12"/>
      <name val="Tahoma"/>
      <family val="2"/>
    </font>
    <font>
      <sz val="11"/>
      <name val="Tahoma"/>
      <family val="2"/>
    </font>
    <font>
      <b/>
      <sz val="12"/>
      <name val="Tahoma"/>
      <family val="2"/>
    </font>
    <font>
      <u/>
      <sz val="12"/>
      <name val="Tahoma"/>
      <family val="2"/>
    </font>
    <font>
      <sz val="8"/>
      <name val="Tahoma"/>
      <family val="2"/>
    </font>
    <font>
      <i/>
      <sz val="11"/>
      <name val="Tahoma"/>
      <family val="2"/>
    </font>
    <font>
      <b/>
      <u/>
      <sz val="8"/>
      <name val="Tahoma"/>
      <family val="2"/>
    </font>
    <font>
      <u/>
      <sz val="8"/>
      <name val="Tahoma"/>
      <family val="2"/>
    </font>
    <font>
      <b/>
      <sz val="14"/>
      <color rgb="FF000000"/>
      <name val="Arial"/>
      <family val="2"/>
    </font>
    <font>
      <sz val="10"/>
      <name val="Tahoma"/>
      <family val="2"/>
    </font>
    <font>
      <sz val="7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rgb="FF92D050"/>
      </patternFill>
    </fill>
    <fill>
      <patternFill patternType="solid">
        <fgColor theme="5"/>
        <bgColor rgb="FFFF8080"/>
      </patternFill>
    </fill>
    <fill>
      <patternFill patternType="solid">
        <fgColor rgb="FFFFFFFF"/>
        <bgColor rgb="FFFBE5D6"/>
      </patternFill>
    </fill>
    <fill>
      <patternFill patternType="solid">
        <fgColor theme="5" tint="0.79989013336588644"/>
        <bgColor rgb="FFFFE699"/>
      </patternFill>
    </fill>
    <fill>
      <patternFill patternType="solid">
        <fgColor rgb="FF9BBB59"/>
        <bgColor rgb="FF000000"/>
      </patternFill>
    </fill>
    <fill>
      <patternFill patternType="solid">
        <fgColor rgb="FFF79646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70AD47"/>
        <bgColor auto="1"/>
      </patternFill>
    </fill>
    <fill>
      <patternFill patternType="solid">
        <fgColor rgb="FFFFFFFF"/>
        <bgColor auto="1"/>
      </patternFill>
    </fill>
    <fill>
      <patternFill patternType="solid">
        <fgColor rgb="FFED7D31"/>
        <bgColor auto="1"/>
      </patternFill>
    </fill>
    <fill>
      <patternFill patternType="solid">
        <fgColor rgb="FFFBE4D5"/>
        <bgColor auto="1"/>
      </patternFill>
    </fill>
    <fill>
      <patternFill patternType="solid">
        <fgColor theme="9"/>
        <bgColor rgb="FF339966"/>
      </patternFill>
    </fill>
    <fill>
      <patternFill patternType="solid">
        <fgColor theme="5" tint="0.79989013336588644"/>
        <bgColor rgb="FFD9D9D9"/>
      </patternFill>
    </fill>
    <fill>
      <patternFill patternType="solid">
        <fgColor rgb="FFFCE4D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70AD47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AAAAAA"/>
      </left>
      <right style="thin">
        <color rgb="FFAAAAAA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7" fillId="0" borderId="0"/>
    <xf numFmtId="0" fontId="6" fillId="0" borderId="0"/>
    <xf numFmtId="0" fontId="15" fillId="0" borderId="0"/>
    <xf numFmtId="0" fontId="5" fillId="0" borderId="0"/>
    <xf numFmtId="0" fontId="14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406">
    <xf numFmtId="0" fontId="0" fillId="0" borderId="0" xfId="0"/>
    <xf numFmtId="0" fontId="9" fillId="0" borderId="0" xfId="1" applyFont="1" applyAlignment="1">
      <alignment vertical="top"/>
    </xf>
    <xf numFmtId="1" fontId="11" fillId="0" borderId="0" xfId="1" applyNumberFormat="1" applyFont="1" applyAlignment="1">
      <alignment vertical="top" wrapText="1"/>
    </xf>
    <xf numFmtId="0" fontId="12" fillId="0" borderId="0" xfId="1" applyFont="1" applyAlignment="1">
      <alignment vertical="top"/>
    </xf>
    <xf numFmtId="0" fontId="13" fillId="0" borderId="0" xfId="1" applyFont="1" applyAlignment="1">
      <alignment vertical="top"/>
    </xf>
    <xf numFmtId="4" fontId="12" fillId="0" borderId="0" xfId="1" applyNumberFormat="1" applyFont="1" applyAlignment="1">
      <alignment vertical="top"/>
    </xf>
    <xf numFmtId="1" fontId="12" fillId="0" borderId="0" xfId="1" applyNumberFormat="1" applyFont="1" applyAlignment="1">
      <alignment vertical="top" wrapText="1"/>
    </xf>
    <xf numFmtId="0" fontId="12" fillId="0" borderId="0" xfId="1" applyFont="1" applyAlignment="1">
      <alignment vertical="top" wrapText="1"/>
    </xf>
    <xf numFmtId="164" fontId="12" fillId="0" borderId="0" xfId="1" applyNumberFormat="1" applyFont="1" applyAlignment="1">
      <alignment vertical="top"/>
    </xf>
    <xf numFmtId="1" fontId="12" fillId="0" borderId="0" xfId="1" applyNumberFormat="1" applyFont="1" applyAlignment="1">
      <alignment vertical="top"/>
    </xf>
    <xf numFmtId="1" fontId="18" fillId="4" borderId="1" xfId="1" applyNumberFormat="1" applyFont="1" applyFill="1" applyBorder="1" applyAlignment="1">
      <alignment horizontal="center" vertical="center" wrapText="1"/>
    </xf>
    <xf numFmtId="49" fontId="18" fillId="4" borderId="3" xfId="1" applyNumberFormat="1" applyFont="1" applyFill="1" applyBorder="1" applyAlignment="1">
      <alignment horizontal="center" vertical="center" wrapText="1"/>
    </xf>
    <xf numFmtId="0" fontId="18" fillId="0" borderId="0" xfId="1" applyFont="1" applyAlignment="1">
      <alignment vertical="top"/>
    </xf>
    <xf numFmtId="49" fontId="16" fillId="6" borderId="4" xfId="1" applyNumberFormat="1" applyFont="1" applyFill="1" applyBorder="1" applyAlignment="1">
      <alignment horizontal="center" vertical="top"/>
    </xf>
    <xf numFmtId="0" fontId="20" fillId="6" borderId="5" xfId="1" applyFont="1" applyFill="1" applyBorder="1" applyAlignment="1">
      <alignment horizontal="left" vertical="top" wrapText="1"/>
    </xf>
    <xf numFmtId="4" fontId="16" fillId="6" borderId="6" xfId="1" applyNumberFormat="1" applyFont="1" applyFill="1" applyBorder="1" applyAlignment="1">
      <alignment vertical="top"/>
    </xf>
    <xf numFmtId="1" fontId="18" fillId="0" borderId="0" xfId="1" applyNumberFormat="1" applyFont="1" applyAlignment="1">
      <alignment vertical="top" wrapText="1"/>
    </xf>
    <xf numFmtId="3" fontId="18" fillId="0" borderId="0" xfId="1" applyNumberFormat="1" applyFont="1" applyAlignment="1">
      <alignment vertical="top"/>
    </xf>
    <xf numFmtId="0" fontId="16" fillId="0" borderId="0" xfId="1" applyFont="1" applyAlignment="1">
      <alignment vertical="top"/>
    </xf>
    <xf numFmtId="0" fontId="17" fillId="0" borderId="0" xfId="1" applyFont="1" applyAlignment="1">
      <alignment vertical="top"/>
    </xf>
    <xf numFmtId="49" fontId="16" fillId="0" borderId="7" xfId="1" applyNumberFormat="1" applyFont="1" applyBorder="1" applyAlignment="1">
      <alignment horizontal="center" vertical="top"/>
    </xf>
    <xf numFmtId="0" fontId="20" fillId="3" borderId="8" xfId="1" applyFont="1" applyFill="1" applyBorder="1" applyAlignment="1">
      <alignment horizontal="left" vertical="top" wrapText="1"/>
    </xf>
    <xf numFmtId="4" fontId="16" fillId="5" borderId="6" xfId="1" applyNumberFormat="1" applyFont="1" applyFill="1" applyBorder="1" applyAlignment="1">
      <alignment vertical="top"/>
    </xf>
    <xf numFmtId="4" fontId="16" fillId="0" borderId="0" xfId="1" applyNumberFormat="1" applyFont="1" applyAlignment="1">
      <alignment vertical="top"/>
    </xf>
    <xf numFmtId="1" fontId="16" fillId="0" borderId="0" xfId="1" applyNumberFormat="1" applyFont="1" applyAlignment="1">
      <alignment vertical="top" wrapText="1"/>
    </xf>
    <xf numFmtId="3" fontId="16" fillId="0" borderId="0" xfId="1" applyNumberFormat="1" applyFont="1" applyAlignment="1">
      <alignment vertical="top"/>
    </xf>
    <xf numFmtId="49" fontId="16" fillId="6" borderId="7" xfId="1" applyNumberFormat="1" applyFont="1" applyFill="1" applyBorder="1" applyAlignment="1">
      <alignment horizontal="center" vertical="top"/>
    </xf>
    <xf numFmtId="0" fontId="20" fillId="6" borderId="8" xfId="1" applyFont="1" applyFill="1" applyBorder="1" applyAlignment="1">
      <alignment horizontal="left" vertical="top" wrapText="1"/>
    </xf>
    <xf numFmtId="0" fontId="18" fillId="0" borderId="0" xfId="1" applyFont="1" applyAlignment="1">
      <alignment vertical="top" wrapText="1"/>
    </xf>
    <xf numFmtId="0" fontId="16" fillId="0" borderId="0" xfId="1" applyFont="1" applyAlignment="1">
      <alignment vertical="top" wrapText="1"/>
    </xf>
    <xf numFmtId="49" fontId="18" fillId="2" borderId="1" xfId="1" applyNumberFormat="1" applyFont="1" applyFill="1" applyBorder="1" applyAlignment="1">
      <alignment horizontal="center" vertical="center"/>
    </xf>
    <xf numFmtId="0" fontId="21" fillId="2" borderId="2" xfId="1" applyFont="1" applyFill="1" applyBorder="1" applyAlignment="1">
      <alignment vertical="center" wrapText="1"/>
    </xf>
    <xf numFmtId="4" fontId="18" fillId="2" borderId="3" xfId="1" applyNumberFormat="1" applyFont="1" applyFill="1" applyBorder="1" applyAlignment="1">
      <alignment vertical="center"/>
    </xf>
    <xf numFmtId="0" fontId="18" fillId="0" borderId="0" xfId="1" applyFont="1" applyAlignment="1">
      <alignment vertical="center"/>
    </xf>
    <xf numFmtId="49" fontId="16" fillId="0" borderId="0" xfId="1" applyNumberFormat="1" applyFont="1" applyAlignment="1">
      <alignment horizontal="center" vertical="top"/>
    </xf>
    <xf numFmtId="1" fontId="16" fillId="6" borderId="5" xfId="1" applyNumberFormat="1" applyFont="1" applyFill="1" applyBorder="1" applyAlignment="1">
      <alignment vertical="top" wrapText="1"/>
    </xf>
    <xf numFmtId="1" fontId="16" fillId="0" borderId="8" xfId="1" applyNumberFormat="1" applyFont="1" applyBorder="1" applyAlignment="1">
      <alignment vertical="top" wrapText="1"/>
    </xf>
    <xf numFmtId="1" fontId="16" fillId="6" borderId="8" xfId="1" applyNumberFormat="1" applyFont="1" applyFill="1" applyBorder="1" applyAlignment="1">
      <alignment vertical="top" wrapText="1"/>
    </xf>
    <xf numFmtId="1" fontId="18" fillId="0" borderId="0" xfId="1" applyNumberFormat="1" applyFont="1" applyAlignment="1">
      <alignment vertical="top"/>
    </xf>
    <xf numFmtId="4" fontId="18" fillId="0" borderId="0" xfId="1" applyNumberFormat="1" applyFont="1" applyAlignment="1">
      <alignment vertical="top"/>
    </xf>
    <xf numFmtId="164" fontId="17" fillId="0" borderId="0" xfId="1" applyNumberFormat="1" applyFont="1" applyAlignment="1">
      <alignment vertical="top"/>
    </xf>
    <xf numFmtId="1" fontId="19" fillId="4" borderId="1" xfId="1" applyNumberFormat="1" applyFont="1" applyFill="1" applyBorder="1" applyAlignment="1">
      <alignment horizontal="center" vertical="center" wrapText="1"/>
    </xf>
    <xf numFmtId="1" fontId="19" fillId="4" borderId="2" xfId="1" applyNumberFormat="1" applyFont="1" applyFill="1" applyBorder="1" applyAlignment="1">
      <alignment horizontal="left" vertical="center" wrapText="1"/>
    </xf>
    <xf numFmtId="0" fontId="19" fillId="0" borderId="0" xfId="1" applyFont="1" applyAlignment="1">
      <alignment vertical="top"/>
    </xf>
    <xf numFmtId="1" fontId="19" fillId="0" borderId="0" xfId="1" applyNumberFormat="1" applyFont="1" applyAlignment="1">
      <alignment vertical="top" wrapText="1"/>
    </xf>
    <xf numFmtId="0" fontId="11" fillId="0" borderId="0" xfId="1" applyFont="1" applyAlignment="1">
      <alignment vertical="top"/>
    </xf>
    <xf numFmtId="0" fontId="14" fillId="0" borderId="0" xfId="1" applyFont="1" applyAlignment="1">
      <alignment vertical="top"/>
    </xf>
    <xf numFmtId="4" fontId="11" fillId="0" borderId="0" xfId="1" applyNumberFormat="1" applyFont="1" applyAlignment="1">
      <alignment vertical="top"/>
    </xf>
    <xf numFmtId="0" fontId="11" fillId="0" borderId="0" xfId="1" applyFont="1" applyAlignment="1">
      <alignment vertical="top" wrapText="1"/>
    </xf>
    <xf numFmtId="0" fontId="22" fillId="2" borderId="2" xfId="1" applyFont="1" applyFill="1" applyBorder="1" applyAlignment="1">
      <alignment vertical="center" wrapText="1"/>
    </xf>
    <xf numFmtId="4" fontId="19" fillId="2" borderId="3" xfId="1" applyNumberFormat="1" applyFont="1" applyFill="1" applyBorder="1" applyAlignment="1">
      <alignment vertical="center"/>
    </xf>
    <xf numFmtId="0" fontId="19" fillId="0" borderId="0" xfId="1" applyFont="1" applyAlignment="1">
      <alignment vertical="center"/>
    </xf>
    <xf numFmtId="49" fontId="11" fillId="0" borderId="0" xfId="1" applyNumberFormat="1" applyFont="1" applyAlignment="1">
      <alignment horizontal="center" vertical="top"/>
    </xf>
    <xf numFmtId="1" fontId="19" fillId="0" borderId="0" xfId="1" applyNumberFormat="1" applyFont="1" applyAlignment="1">
      <alignment vertical="top"/>
    </xf>
    <xf numFmtId="4" fontId="19" fillId="0" borderId="0" xfId="1" applyNumberFormat="1" applyFont="1" applyAlignment="1">
      <alignment vertical="top"/>
    </xf>
    <xf numFmtId="164" fontId="14" fillId="0" borderId="0" xfId="1" applyNumberFormat="1" applyFont="1" applyAlignment="1">
      <alignment vertical="top"/>
    </xf>
    <xf numFmtId="164" fontId="11" fillId="0" borderId="0" xfId="1" applyNumberFormat="1" applyFont="1" applyAlignment="1">
      <alignment vertical="top"/>
    </xf>
    <xf numFmtId="49" fontId="16" fillId="0" borderId="4" xfId="1" applyNumberFormat="1" applyFont="1" applyBorder="1" applyAlignment="1">
      <alignment horizontal="center" vertical="top"/>
    </xf>
    <xf numFmtId="0" fontId="20" fillId="3" borderId="5" xfId="1" applyFont="1" applyFill="1" applyBorder="1" applyAlignment="1">
      <alignment horizontal="left" vertical="top" wrapText="1"/>
    </xf>
    <xf numFmtId="49" fontId="19" fillId="2" borderId="1" xfId="1" applyNumberFormat="1" applyFont="1" applyFill="1" applyBorder="1" applyAlignment="1">
      <alignment vertical="center"/>
    </xf>
    <xf numFmtId="4" fontId="19" fillId="4" borderId="3" xfId="1" applyNumberFormat="1" applyFont="1" applyFill="1" applyBorder="1" applyAlignment="1">
      <alignment horizontal="center" vertical="center" wrapText="1"/>
    </xf>
    <xf numFmtId="1" fontId="11" fillId="0" borderId="0" xfId="1" applyNumberFormat="1" applyFont="1" applyAlignment="1">
      <alignment vertical="center" wrapText="1"/>
    </xf>
    <xf numFmtId="3" fontId="19" fillId="0" borderId="0" xfId="1" applyNumberFormat="1" applyFont="1" applyAlignment="1">
      <alignment vertical="center"/>
    </xf>
    <xf numFmtId="0" fontId="11" fillId="0" borderId="0" xfId="1" applyFont="1" applyAlignment="1">
      <alignment vertical="center"/>
    </xf>
    <xf numFmtId="164" fontId="14" fillId="0" borderId="0" xfId="1" applyNumberFormat="1" applyFont="1" applyAlignment="1">
      <alignment vertical="center"/>
    </xf>
    <xf numFmtId="1" fontId="18" fillId="4" borderId="2" xfId="1" applyNumberFormat="1" applyFont="1" applyFill="1" applyBorder="1" applyAlignment="1">
      <alignment horizontal="left" vertical="center" wrapText="1"/>
    </xf>
    <xf numFmtId="0" fontId="24" fillId="0" borderId="0" xfId="1" applyFont="1" applyAlignment="1">
      <alignment vertical="top"/>
    </xf>
    <xf numFmtId="1" fontId="25" fillId="8" borderId="1" xfId="1" applyNumberFormat="1" applyFont="1" applyFill="1" applyBorder="1" applyAlignment="1">
      <alignment horizontal="center" vertical="center" wrapText="1"/>
    </xf>
    <xf numFmtId="1" fontId="25" fillId="8" borderId="2" xfId="1" applyNumberFormat="1" applyFont="1" applyFill="1" applyBorder="1" applyAlignment="1">
      <alignment horizontal="left" vertical="center" wrapText="1"/>
    </xf>
    <xf numFmtId="4" fontId="25" fillId="8" borderId="3" xfId="1" applyNumberFormat="1" applyFont="1" applyFill="1" applyBorder="1" applyAlignment="1">
      <alignment horizontal="center" vertical="top" wrapText="1"/>
    </xf>
    <xf numFmtId="0" fontId="25" fillId="0" borderId="0" xfId="1" applyFont="1" applyAlignment="1">
      <alignment vertical="top"/>
    </xf>
    <xf numFmtId="49" fontId="26" fillId="0" borderId="4" xfId="1" applyNumberFormat="1" applyFont="1" applyBorder="1" applyAlignment="1">
      <alignment horizontal="center" vertical="top"/>
    </xf>
    <xf numFmtId="0" fontId="27" fillId="9" borderId="5" xfId="1" applyFont="1" applyFill="1" applyBorder="1" applyAlignment="1">
      <alignment horizontal="left" vertical="top" wrapText="1"/>
    </xf>
    <xf numFmtId="4" fontId="26" fillId="10" borderId="6" xfId="1" applyNumberFormat="1" applyFont="1" applyFill="1" applyBorder="1" applyAlignment="1">
      <alignment vertical="top" wrapText="1"/>
    </xf>
    <xf numFmtId="1" fontId="25" fillId="0" borderId="0" xfId="1" applyNumberFormat="1" applyFont="1" applyAlignment="1">
      <alignment vertical="top"/>
    </xf>
    <xf numFmtId="3" fontId="25" fillId="0" borderId="0" xfId="1" applyNumberFormat="1" applyFont="1" applyAlignment="1">
      <alignment vertical="top"/>
    </xf>
    <xf numFmtId="0" fontId="26" fillId="0" borderId="0" xfId="1" applyFont="1" applyAlignment="1">
      <alignment vertical="top"/>
    </xf>
    <xf numFmtId="0" fontId="28" fillId="0" borderId="0" xfId="1" applyFont="1" applyAlignment="1">
      <alignment vertical="top"/>
    </xf>
    <xf numFmtId="49" fontId="26" fillId="0" borderId="7" xfId="1" applyNumberFormat="1" applyFont="1" applyBorder="1" applyAlignment="1">
      <alignment horizontal="center" vertical="top"/>
    </xf>
    <xf numFmtId="0" fontId="27" fillId="9" borderId="8" xfId="1" applyFont="1" applyFill="1" applyBorder="1" applyAlignment="1">
      <alignment horizontal="left" vertical="top" wrapText="1"/>
    </xf>
    <xf numFmtId="4" fontId="26" fillId="0" borderId="0" xfId="1" applyNumberFormat="1" applyFont="1" applyAlignment="1">
      <alignment vertical="top"/>
    </xf>
    <xf numFmtId="1" fontId="26" fillId="0" borderId="0" xfId="1" applyNumberFormat="1" applyFont="1" applyAlignment="1">
      <alignment vertical="top"/>
    </xf>
    <xf numFmtId="3" fontId="26" fillId="0" borderId="0" xfId="1" applyNumberFormat="1" applyFont="1" applyAlignment="1">
      <alignment vertical="top"/>
    </xf>
    <xf numFmtId="49" fontId="25" fillId="7" borderId="1" xfId="1" applyNumberFormat="1" applyFont="1" applyFill="1" applyBorder="1" applyAlignment="1">
      <alignment vertical="center"/>
    </xf>
    <xf numFmtId="1" fontId="25" fillId="7" borderId="2" xfId="1" applyNumberFormat="1" applyFont="1" applyFill="1" applyBorder="1" applyAlignment="1">
      <alignment vertical="center" wrapText="1"/>
    </xf>
    <xf numFmtId="4" fontId="29" fillId="7" borderId="3" xfId="1" applyNumberFormat="1" applyFont="1" applyFill="1" applyBorder="1" applyAlignment="1">
      <alignment vertical="center" wrapText="1"/>
    </xf>
    <xf numFmtId="0" fontId="25" fillId="0" borderId="0" xfId="1" applyFont="1" applyAlignment="1">
      <alignment vertical="center"/>
    </xf>
    <xf numFmtId="49" fontId="26" fillId="0" borderId="0" xfId="1" applyNumberFormat="1" applyFont="1" applyAlignment="1">
      <alignment horizontal="center" vertical="top"/>
    </xf>
    <xf numFmtId="4" fontId="26" fillId="0" borderId="0" xfId="1" applyNumberFormat="1" applyFont="1" applyAlignment="1">
      <alignment vertical="top" wrapText="1"/>
    </xf>
    <xf numFmtId="1" fontId="26" fillId="0" borderId="5" xfId="1" applyNumberFormat="1" applyFont="1" applyBorder="1" applyAlignment="1">
      <alignment vertical="top" wrapText="1"/>
    </xf>
    <xf numFmtId="1" fontId="26" fillId="0" borderId="8" xfId="1" applyNumberFormat="1" applyFont="1" applyBorder="1" applyAlignment="1">
      <alignment vertical="top" wrapText="1"/>
    </xf>
    <xf numFmtId="4" fontId="25" fillId="0" borderId="0" xfId="1" applyNumberFormat="1" applyFont="1" applyAlignment="1">
      <alignment vertical="top" wrapText="1"/>
    </xf>
    <xf numFmtId="4" fontId="25" fillId="0" borderId="0" xfId="1" applyNumberFormat="1" applyFont="1" applyAlignment="1">
      <alignment vertical="top"/>
    </xf>
    <xf numFmtId="164" fontId="28" fillId="0" borderId="0" xfId="1" applyNumberFormat="1" applyFont="1" applyAlignment="1">
      <alignment vertical="top"/>
    </xf>
    <xf numFmtId="4" fontId="24" fillId="0" borderId="0" xfId="1" applyNumberFormat="1" applyFont="1" applyAlignment="1">
      <alignment vertical="top" wrapText="1"/>
    </xf>
    <xf numFmtId="4" fontId="24" fillId="0" borderId="0" xfId="1" applyNumberFormat="1" applyFont="1" applyAlignment="1">
      <alignment vertical="top"/>
    </xf>
    <xf numFmtId="164" fontId="24" fillId="0" borderId="0" xfId="1" applyNumberFormat="1" applyFont="1" applyAlignment="1">
      <alignment vertical="top"/>
    </xf>
    <xf numFmtId="0" fontId="30" fillId="0" borderId="0" xfId="1" applyFont="1" applyAlignment="1">
      <alignment vertical="top"/>
    </xf>
    <xf numFmtId="1" fontId="24" fillId="0" borderId="0" xfId="1" applyNumberFormat="1" applyFont="1" applyAlignment="1">
      <alignment vertical="top"/>
    </xf>
    <xf numFmtId="4" fontId="18" fillId="4" borderId="3" xfId="1" applyNumberFormat="1" applyFont="1" applyFill="1" applyBorder="1" applyAlignment="1">
      <alignment horizontal="center" vertical="top" wrapText="1"/>
    </xf>
    <xf numFmtId="49" fontId="18" fillId="2" borderId="1" xfId="1" applyNumberFormat="1" applyFont="1" applyFill="1" applyBorder="1" applyAlignment="1">
      <alignment vertical="center"/>
    </xf>
    <xf numFmtId="1" fontId="16" fillId="0" borderId="5" xfId="1" applyNumberFormat="1" applyFont="1" applyBorder="1" applyAlignment="1">
      <alignment vertical="top" wrapText="1"/>
    </xf>
    <xf numFmtId="164" fontId="16" fillId="0" borderId="0" xfId="1" applyNumberFormat="1" applyFont="1" applyAlignment="1">
      <alignment vertical="top"/>
    </xf>
    <xf numFmtId="1" fontId="21" fillId="12" borderId="1" xfId="0" applyNumberFormat="1" applyFont="1" applyFill="1" applyBorder="1" applyAlignment="1">
      <alignment horizontal="center" vertical="center" wrapText="1"/>
    </xf>
    <xf numFmtId="1" fontId="21" fillId="12" borderId="2" xfId="0" applyNumberFormat="1" applyFont="1" applyFill="1" applyBorder="1" applyAlignment="1">
      <alignment horizontal="center" vertical="center" wrapText="1"/>
    </xf>
    <xf numFmtId="3" fontId="21" fillId="12" borderId="2" xfId="0" applyNumberFormat="1" applyFont="1" applyFill="1" applyBorder="1" applyAlignment="1">
      <alignment horizontal="center" vertical="center"/>
    </xf>
    <xf numFmtId="164" fontId="21" fillId="12" borderId="3" xfId="0" applyNumberFormat="1" applyFont="1" applyFill="1" applyBorder="1" applyAlignment="1">
      <alignment horizontal="center" vertical="center"/>
    </xf>
    <xf numFmtId="1" fontId="20" fillId="0" borderId="12" xfId="0" applyNumberFormat="1" applyFont="1" applyBorder="1" applyAlignment="1">
      <alignment vertical="center"/>
    </xf>
    <xf numFmtId="1" fontId="20" fillId="0" borderId="26" xfId="0" applyNumberFormat="1" applyFont="1" applyBorder="1" applyAlignment="1">
      <alignment wrapText="1"/>
    </xf>
    <xf numFmtId="4" fontId="20" fillId="13" borderId="26" xfId="0" applyNumberFormat="1" applyFont="1" applyFill="1" applyBorder="1" applyProtection="1">
      <protection locked="0"/>
    </xf>
    <xf numFmtId="4" fontId="20" fillId="13" borderId="18" xfId="0" applyNumberFormat="1" applyFont="1" applyFill="1" applyBorder="1" applyProtection="1">
      <protection locked="0"/>
    </xf>
    <xf numFmtId="1" fontId="20" fillId="0" borderId="7" xfId="0" applyNumberFormat="1" applyFont="1" applyBorder="1" applyAlignment="1">
      <alignment vertical="center"/>
    </xf>
    <xf numFmtId="1" fontId="20" fillId="0" borderId="8" xfId="0" applyNumberFormat="1" applyFont="1" applyBorder="1" applyAlignment="1">
      <alignment wrapText="1"/>
    </xf>
    <xf numFmtId="4" fontId="20" fillId="13" borderId="8" xfId="0" applyNumberFormat="1" applyFont="1" applyFill="1" applyBorder="1" applyProtection="1">
      <protection locked="0"/>
    </xf>
    <xf numFmtId="4" fontId="20" fillId="13" borderId="9" xfId="0" applyNumberFormat="1" applyFont="1" applyFill="1" applyBorder="1" applyProtection="1">
      <protection locked="0"/>
    </xf>
    <xf numFmtId="1" fontId="21" fillId="11" borderId="1" xfId="0" applyNumberFormat="1" applyFont="1" applyFill="1" applyBorder="1" applyAlignment="1">
      <alignment vertical="center"/>
    </xf>
    <xf numFmtId="1" fontId="21" fillId="11" borderId="2" xfId="0" applyNumberFormat="1" applyFont="1" applyFill="1" applyBorder="1" applyAlignment="1">
      <alignment vertical="center" wrapText="1"/>
    </xf>
    <xf numFmtId="4" fontId="21" fillId="11" borderId="2" xfId="0" applyNumberFormat="1" applyFont="1" applyFill="1" applyBorder="1" applyAlignment="1">
      <alignment vertical="center"/>
    </xf>
    <xf numFmtId="4" fontId="21" fillId="11" borderId="3" xfId="0" applyNumberFormat="1" applyFont="1" applyFill="1" applyBorder="1" applyAlignment="1">
      <alignment vertical="center"/>
    </xf>
    <xf numFmtId="164" fontId="17" fillId="0" borderId="0" xfId="0" applyNumberFormat="1" applyFont="1"/>
    <xf numFmtId="0" fontId="17" fillId="0" borderId="0" xfId="0" applyFont="1"/>
    <xf numFmtId="0" fontId="32" fillId="0" borderId="0" xfId="0" applyFont="1" applyAlignment="1">
      <alignment vertical="center"/>
    </xf>
    <xf numFmtId="3" fontId="21" fillId="0" borderId="0" xfId="0" applyNumberFormat="1" applyFont="1"/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vertical="center"/>
    </xf>
    <xf numFmtId="1" fontId="21" fillId="0" borderId="0" xfId="0" applyNumberFormat="1" applyFont="1" applyAlignment="1">
      <alignment wrapText="1"/>
    </xf>
    <xf numFmtId="1" fontId="21" fillId="0" borderId="0" xfId="0" applyNumberFormat="1" applyFont="1"/>
    <xf numFmtId="0" fontId="32" fillId="0" borderId="0" xfId="0" applyFont="1"/>
    <xf numFmtId="0" fontId="32" fillId="0" borderId="0" xfId="0" applyFont="1" applyAlignment="1">
      <alignment wrapText="1"/>
    </xf>
    <xf numFmtId="164" fontId="32" fillId="0" borderId="0" xfId="0" applyNumberFormat="1" applyFont="1"/>
    <xf numFmtId="1" fontId="32" fillId="0" borderId="0" xfId="0" applyNumberFormat="1" applyFont="1"/>
    <xf numFmtId="1" fontId="32" fillId="0" borderId="0" xfId="0" applyNumberFormat="1" applyFont="1" applyAlignment="1">
      <alignment wrapText="1"/>
    </xf>
    <xf numFmtId="3" fontId="32" fillId="0" borderId="0" xfId="0" applyNumberFormat="1" applyFont="1"/>
    <xf numFmtId="1" fontId="20" fillId="0" borderId="4" xfId="0" applyNumberFormat="1" applyFont="1" applyBorder="1"/>
    <xf numFmtId="1" fontId="20" fillId="0" borderId="5" xfId="0" applyNumberFormat="1" applyFont="1" applyBorder="1"/>
    <xf numFmtId="4" fontId="20" fillId="13" borderId="5" xfId="0" applyNumberFormat="1" applyFont="1" applyFill="1" applyBorder="1" applyProtection="1">
      <protection locked="0"/>
    </xf>
    <xf numFmtId="4" fontId="20" fillId="13" borderId="6" xfId="0" applyNumberFormat="1" applyFont="1" applyFill="1" applyBorder="1" applyProtection="1">
      <protection locked="0"/>
    </xf>
    <xf numFmtId="1" fontId="20" fillId="0" borderId="10" xfId="0" applyNumberFormat="1" applyFont="1" applyBorder="1"/>
    <xf numFmtId="1" fontId="31" fillId="0" borderId="0" xfId="0" applyNumberFormat="1" applyFont="1"/>
    <xf numFmtId="1" fontId="31" fillId="0" borderId="0" xfId="0" applyNumberFormat="1" applyFont="1" applyAlignment="1">
      <alignment wrapText="1"/>
    </xf>
    <xf numFmtId="3" fontId="31" fillId="0" borderId="0" xfId="0" applyNumberFormat="1" applyFont="1"/>
    <xf numFmtId="0" fontId="31" fillId="0" borderId="0" xfId="0" applyFont="1"/>
    <xf numFmtId="1" fontId="21" fillId="12" borderId="23" xfId="0" applyNumberFormat="1" applyFont="1" applyFill="1" applyBorder="1" applyAlignment="1">
      <alignment horizontal="center" vertical="center" wrapText="1"/>
    </xf>
    <xf numFmtId="1" fontId="21" fillId="12" borderId="27" xfId="0" applyNumberFormat="1" applyFont="1" applyFill="1" applyBorder="1" applyAlignment="1">
      <alignment horizontal="center" vertical="center" wrapText="1"/>
    </xf>
    <xf numFmtId="3" fontId="21" fillId="12" borderId="27" xfId="0" applyNumberFormat="1" applyFont="1" applyFill="1" applyBorder="1" applyAlignment="1">
      <alignment horizontal="center" vertical="center"/>
    </xf>
    <xf numFmtId="164" fontId="21" fillId="12" borderId="20" xfId="0" applyNumberFormat="1" applyFont="1" applyFill="1" applyBorder="1" applyAlignment="1">
      <alignment horizontal="center" vertical="center"/>
    </xf>
    <xf numFmtId="1" fontId="20" fillId="0" borderId="12" xfId="0" applyNumberFormat="1" applyFont="1" applyBorder="1"/>
    <xf numFmtId="1" fontId="20" fillId="0" borderId="26" xfId="0" applyNumberFormat="1" applyFont="1" applyBorder="1"/>
    <xf numFmtId="1" fontId="20" fillId="0" borderId="7" xfId="0" applyNumberFormat="1" applyFont="1" applyBorder="1"/>
    <xf numFmtId="1" fontId="20" fillId="0" borderId="8" xfId="0" applyNumberFormat="1" applyFont="1" applyBorder="1"/>
    <xf numFmtId="1" fontId="21" fillId="11" borderId="25" xfId="0" applyNumberFormat="1" applyFont="1" applyFill="1" applyBorder="1" applyAlignment="1">
      <alignment vertical="center"/>
    </xf>
    <xf numFmtId="1" fontId="21" fillId="11" borderId="28" xfId="0" applyNumberFormat="1" applyFont="1" applyFill="1" applyBorder="1" applyAlignment="1">
      <alignment vertical="center" wrapText="1"/>
    </xf>
    <xf numFmtId="4" fontId="21" fillId="11" borderId="28" xfId="0" applyNumberFormat="1" applyFont="1" applyFill="1" applyBorder="1" applyAlignment="1">
      <alignment vertical="center"/>
    </xf>
    <xf numFmtId="4" fontId="21" fillId="11" borderId="29" xfId="0" applyNumberFormat="1" applyFont="1" applyFill="1" applyBorder="1" applyAlignment="1">
      <alignment vertical="center"/>
    </xf>
    <xf numFmtId="0" fontId="33" fillId="0" borderId="0" xfId="0" applyFont="1" applyAlignment="1">
      <alignment vertical="center"/>
    </xf>
    <xf numFmtId="1" fontId="21" fillId="12" borderId="3" xfId="0" applyNumberFormat="1" applyFont="1" applyFill="1" applyBorder="1" applyAlignment="1">
      <alignment horizontal="center" vertical="center" wrapText="1"/>
    </xf>
    <xf numFmtId="3" fontId="21" fillId="12" borderId="24" xfId="0" applyNumberFormat="1" applyFont="1" applyFill="1" applyBorder="1" applyAlignment="1">
      <alignment horizontal="center" vertical="center"/>
    </xf>
    <xf numFmtId="164" fontId="21" fillId="12" borderId="2" xfId="0" applyNumberFormat="1" applyFont="1" applyFill="1" applyBorder="1" applyAlignment="1">
      <alignment horizontal="center" vertical="center"/>
    </xf>
    <xf numFmtId="1" fontId="20" fillId="0" borderId="9" xfId="0" applyNumberFormat="1" applyFont="1" applyBorder="1" applyAlignment="1">
      <alignment wrapText="1"/>
    </xf>
    <xf numFmtId="4" fontId="20" fillId="13" borderId="22" xfId="0" applyNumberFormat="1" applyFont="1" applyFill="1" applyBorder="1" applyProtection="1">
      <protection locked="0"/>
    </xf>
    <xf numFmtId="4" fontId="20" fillId="13" borderId="21" xfId="0" applyNumberFormat="1" applyFont="1" applyFill="1" applyBorder="1" applyProtection="1">
      <protection locked="0"/>
    </xf>
    <xf numFmtId="4" fontId="20" fillId="0" borderId="0" xfId="0" applyNumberFormat="1" applyFont="1"/>
    <xf numFmtId="1" fontId="20" fillId="0" borderId="11" xfId="0" applyNumberFormat="1" applyFont="1" applyBorder="1" applyAlignment="1">
      <alignment wrapText="1"/>
    </xf>
    <xf numFmtId="1" fontId="21" fillId="11" borderId="3" xfId="0" applyNumberFormat="1" applyFont="1" applyFill="1" applyBorder="1" applyAlignment="1">
      <alignment vertical="center" wrapText="1"/>
    </xf>
    <xf numFmtId="4" fontId="21" fillId="11" borderId="24" xfId="0" applyNumberFormat="1" applyFont="1" applyFill="1" applyBorder="1" applyAlignment="1">
      <alignment vertical="center"/>
    </xf>
    <xf numFmtId="1" fontId="18" fillId="2" borderId="2" xfId="1" applyNumberFormat="1" applyFont="1" applyFill="1" applyBorder="1" applyAlignment="1">
      <alignment vertical="center" wrapText="1"/>
    </xf>
    <xf numFmtId="4" fontId="21" fillId="2" borderId="3" xfId="1" applyNumberFormat="1" applyFont="1" applyFill="1" applyBorder="1" applyAlignment="1">
      <alignment vertical="center" wrapText="1"/>
    </xf>
    <xf numFmtId="1" fontId="21" fillId="12" borderId="12" xfId="0" applyNumberFormat="1" applyFont="1" applyFill="1" applyBorder="1" applyAlignment="1">
      <alignment horizontal="center" vertical="center" wrapText="1"/>
    </xf>
    <xf numFmtId="1" fontId="21" fillId="12" borderId="26" xfId="0" applyNumberFormat="1" applyFont="1" applyFill="1" applyBorder="1" applyAlignment="1">
      <alignment horizontal="center" vertical="center" wrapText="1"/>
    </xf>
    <xf numFmtId="3" fontId="21" fillId="12" borderId="26" xfId="0" applyNumberFormat="1" applyFont="1" applyFill="1" applyBorder="1" applyAlignment="1">
      <alignment horizontal="center" vertical="center"/>
    </xf>
    <xf numFmtId="164" fontId="21" fillId="12" borderId="18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wrapText="1"/>
    </xf>
    <xf numFmtId="164" fontId="20" fillId="0" borderId="0" xfId="0" applyNumberFormat="1" applyFont="1"/>
    <xf numFmtId="4" fontId="16" fillId="14" borderId="6" xfId="1" applyNumberFormat="1" applyFont="1" applyFill="1" applyBorder="1" applyAlignment="1">
      <alignment vertical="top"/>
    </xf>
    <xf numFmtId="3" fontId="10" fillId="0" borderId="0" xfId="1" applyNumberFormat="1" applyFont="1" applyAlignment="1">
      <alignment vertical="top"/>
    </xf>
    <xf numFmtId="164" fontId="13" fillId="0" borderId="0" xfId="1" applyNumberFormat="1" applyFont="1" applyAlignment="1">
      <alignment vertical="top"/>
    </xf>
    <xf numFmtId="0" fontId="10" fillId="0" borderId="0" xfId="1" applyFont="1" applyAlignment="1">
      <alignment vertical="top"/>
    </xf>
    <xf numFmtId="1" fontId="10" fillId="0" borderId="0" xfId="1" applyNumberFormat="1" applyFont="1" applyAlignment="1">
      <alignment vertical="top" wrapText="1"/>
    </xf>
    <xf numFmtId="3" fontId="12" fillId="0" borderId="0" xfId="1" applyNumberFormat="1" applyFont="1" applyAlignment="1">
      <alignment vertical="top"/>
    </xf>
    <xf numFmtId="0" fontId="10" fillId="0" borderId="0" xfId="1" applyFont="1" applyAlignment="1">
      <alignment vertical="top" wrapText="1"/>
    </xf>
    <xf numFmtId="1" fontId="10" fillId="0" borderId="0" xfId="1" applyNumberFormat="1" applyFont="1" applyAlignment="1">
      <alignment vertical="top"/>
    </xf>
    <xf numFmtId="4" fontId="10" fillId="0" borderId="0" xfId="1" applyNumberFormat="1" applyFont="1" applyAlignment="1">
      <alignment vertical="top"/>
    </xf>
    <xf numFmtId="49" fontId="18" fillId="2" borderId="1" xfId="1" applyNumberFormat="1" applyFont="1" applyFill="1" applyBorder="1" applyAlignment="1">
      <alignment vertical="top"/>
    </xf>
    <xf numFmtId="0" fontId="21" fillId="2" borderId="2" xfId="1" applyFont="1" applyFill="1" applyBorder="1" applyAlignment="1">
      <alignment vertical="top" wrapText="1"/>
    </xf>
    <xf numFmtId="4" fontId="18" fillId="2" borderId="3" xfId="1" applyNumberFormat="1" applyFont="1" applyFill="1" applyBorder="1" applyAlignment="1">
      <alignment vertical="top"/>
    </xf>
    <xf numFmtId="1" fontId="18" fillId="2" borderId="2" xfId="1" applyNumberFormat="1" applyFont="1" applyFill="1" applyBorder="1" applyAlignment="1">
      <alignment vertical="top" wrapText="1"/>
    </xf>
    <xf numFmtId="4" fontId="21" fillId="2" borderId="3" xfId="1" applyNumberFormat="1" applyFont="1" applyFill="1" applyBorder="1" applyAlignment="1">
      <alignment vertical="top" wrapText="1"/>
    </xf>
    <xf numFmtId="4" fontId="32" fillId="0" borderId="0" xfId="0" applyNumberFormat="1" applyFont="1"/>
    <xf numFmtId="0" fontId="35" fillId="0" borderId="0" xfId="0" applyFont="1"/>
    <xf numFmtId="49" fontId="21" fillId="17" borderId="30" xfId="0" applyNumberFormat="1" applyFont="1" applyFill="1" applyBorder="1" applyAlignment="1">
      <alignment horizontal="center" vertical="center" wrapText="1"/>
    </xf>
    <xf numFmtId="49" fontId="21" fillId="17" borderId="31" xfId="0" applyNumberFormat="1" applyFont="1" applyFill="1" applyBorder="1" applyAlignment="1">
      <alignment horizontal="left" vertical="center" wrapText="1"/>
    </xf>
    <xf numFmtId="49" fontId="21" fillId="17" borderId="31" xfId="0" applyNumberFormat="1" applyFont="1" applyFill="1" applyBorder="1" applyAlignment="1">
      <alignment horizontal="center" vertical="top" wrapText="1"/>
    </xf>
    <xf numFmtId="0" fontId="36" fillId="0" borderId="0" xfId="0" applyFont="1"/>
    <xf numFmtId="49" fontId="20" fillId="16" borderId="32" xfId="0" applyNumberFormat="1" applyFont="1" applyFill="1" applyBorder="1" applyAlignment="1">
      <alignment horizontal="center" vertical="top"/>
    </xf>
    <xf numFmtId="49" fontId="20" fillId="16" borderId="33" xfId="0" applyNumberFormat="1" applyFont="1" applyFill="1" applyBorder="1" applyAlignment="1">
      <alignment horizontal="left" vertical="top" wrapText="1"/>
    </xf>
    <xf numFmtId="4" fontId="20" fillId="18" borderId="33" xfId="0" applyNumberFormat="1" applyFont="1" applyFill="1" applyBorder="1" applyAlignment="1">
      <alignment vertical="top"/>
    </xf>
    <xf numFmtId="49" fontId="20" fillId="16" borderId="34" xfId="0" applyNumberFormat="1" applyFont="1" applyFill="1" applyBorder="1" applyAlignment="1">
      <alignment horizontal="center" vertical="top"/>
    </xf>
    <xf numFmtId="49" fontId="20" fillId="16" borderId="35" xfId="0" applyNumberFormat="1" applyFont="1" applyFill="1" applyBorder="1" applyAlignment="1">
      <alignment horizontal="left" vertical="top" wrapText="1"/>
    </xf>
    <xf numFmtId="4" fontId="20" fillId="18" borderId="35" xfId="0" applyNumberFormat="1" applyFont="1" applyFill="1" applyBorder="1" applyAlignment="1">
      <alignment vertical="top"/>
    </xf>
    <xf numFmtId="49" fontId="20" fillId="16" borderId="36" xfId="0" applyNumberFormat="1" applyFont="1" applyFill="1" applyBorder="1" applyAlignment="1">
      <alignment horizontal="center" vertical="top"/>
    </xf>
    <xf numFmtId="49" fontId="20" fillId="16" borderId="37" xfId="0" applyNumberFormat="1" applyFont="1" applyFill="1" applyBorder="1" applyAlignment="1">
      <alignment horizontal="left" vertical="top" wrapText="1"/>
    </xf>
    <xf numFmtId="4" fontId="20" fillId="18" borderId="37" xfId="0" applyNumberFormat="1" applyFont="1" applyFill="1" applyBorder="1" applyAlignment="1">
      <alignment vertical="top"/>
    </xf>
    <xf numFmtId="49" fontId="21" fillId="15" borderId="38" xfId="0" applyNumberFormat="1" applyFont="1" applyFill="1" applyBorder="1" applyAlignment="1">
      <alignment vertical="center"/>
    </xf>
    <xf numFmtId="49" fontId="21" fillId="15" borderId="39" xfId="0" applyNumberFormat="1" applyFont="1" applyFill="1" applyBorder="1" applyAlignment="1">
      <alignment vertical="center" wrapText="1"/>
    </xf>
    <xf numFmtId="4" fontId="21" fillId="15" borderId="39" xfId="0" applyNumberFormat="1" applyFont="1" applyFill="1" applyBorder="1" applyAlignment="1">
      <alignment vertical="center"/>
    </xf>
    <xf numFmtId="49" fontId="20" fillId="16" borderId="40" xfId="0" applyNumberFormat="1" applyFont="1" applyFill="1" applyBorder="1" applyAlignment="1">
      <alignment horizontal="center" vertical="top"/>
    </xf>
    <xf numFmtId="1" fontId="20" fillId="16" borderId="40" xfId="0" applyNumberFormat="1" applyFont="1" applyFill="1" applyBorder="1" applyAlignment="1">
      <alignment vertical="top" wrapText="1"/>
    </xf>
    <xf numFmtId="4" fontId="20" fillId="16" borderId="40" xfId="0" applyNumberFormat="1" applyFont="1" applyFill="1" applyBorder="1" applyAlignment="1">
      <alignment vertical="top"/>
    </xf>
    <xf numFmtId="49" fontId="20" fillId="16" borderId="33" xfId="0" applyNumberFormat="1" applyFont="1" applyFill="1" applyBorder="1" applyAlignment="1">
      <alignment vertical="top" wrapText="1"/>
    </xf>
    <xf numFmtId="49" fontId="20" fillId="16" borderId="35" xfId="0" applyNumberFormat="1" applyFont="1" applyFill="1" applyBorder="1" applyAlignment="1">
      <alignment vertical="top" wrapText="1"/>
    </xf>
    <xf numFmtId="49" fontId="20" fillId="16" borderId="37" xfId="0" applyNumberFormat="1" applyFont="1" applyFill="1" applyBorder="1" applyAlignment="1">
      <alignment vertical="top" wrapText="1"/>
    </xf>
    <xf numFmtId="0" fontId="37" fillId="0" borderId="0" xfId="0" applyFont="1"/>
    <xf numFmtId="4" fontId="26" fillId="20" borderId="6" xfId="1" applyNumberFormat="1" applyFont="1" applyFill="1" applyBorder="1" applyAlignment="1">
      <alignment vertical="top"/>
    </xf>
    <xf numFmtId="49" fontId="25" fillId="19" borderId="1" xfId="1" applyNumberFormat="1" applyFont="1" applyFill="1" applyBorder="1" applyAlignment="1">
      <alignment vertical="center"/>
    </xf>
    <xf numFmtId="0" fontId="29" fillId="19" borderId="2" xfId="1" applyFont="1" applyFill="1" applyBorder="1" applyAlignment="1">
      <alignment vertical="center" wrapText="1"/>
    </xf>
    <xf numFmtId="4" fontId="25" fillId="19" borderId="3" xfId="1" applyNumberFormat="1" applyFont="1" applyFill="1" applyBorder="1" applyAlignment="1">
      <alignment vertical="center"/>
    </xf>
    <xf numFmtId="4" fontId="34" fillId="0" borderId="0" xfId="1" applyNumberFormat="1" applyFont="1" applyAlignment="1">
      <alignment vertical="top"/>
    </xf>
    <xf numFmtId="0" fontId="12" fillId="0" borderId="0" xfId="8" applyFont="1" applyAlignment="1">
      <alignment vertical="top"/>
    </xf>
    <xf numFmtId="1" fontId="18" fillId="4" borderId="1" xfId="8" applyNumberFormat="1" applyFont="1" applyFill="1" applyBorder="1" applyAlignment="1">
      <alignment horizontal="left" vertical="center" wrapText="1"/>
    </xf>
    <xf numFmtId="3" fontId="18" fillId="0" borderId="0" xfId="8" applyNumberFormat="1" applyFont="1" applyAlignment="1">
      <alignment vertical="top"/>
    </xf>
    <xf numFmtId="0" fontId="16" fillId="0" borderId="0" xfId="8" applyFont="1" applyAlignment="1">
      <alignment vertical="top"/>
    </xf>
    <xf numFmtId="164" fontId="17" fillId="0" borderId="0" xfId="8" applyNumberFormat="1" applyFont="1" applyAlignment="1">
      <alignment vertical="top"/>
    </xf>
    <xf numFmtId="0" fontId="18" fillId="0" borderId="0" xfId="8" applyFont="1" applyAlignment="1">
      <alignment vertical="top"/>
    </xf>
    <xf numFmtId="0" fontId="20" fillId="3" borderId="4" xfId="8" applyFont="1" applyFill="1" applyBorder="1" applyAlignment="1">
      <alignment horizontal="left" vertical="top" wrapText="1"/>
    </xf>
    <xf numFmtId="4" fontId="16" fillId="5" borderId="6" xfId="8" applyNumberFormat="1" applyFont="1" applyFill="1" applyBorder="1" applyAlignment="1">
      <alignment vertical="top"/>
    </xf>
    <xf numFmtId="0" fontId="17" fillId="0" borderId="0" xfId="8" applyFont="1" applyAlignment="1">
      <alignment vertical="top"/>
    </xf>
    <xf numFmtId="0" fontId="20" fillId="3" borderId="7" xfId="8" applyFont="1" applyFill="1" applyBorder="1" applyAlignment="1">
      <alignment horizontal="left" vertical="top" wrapText="1"/>
    </xf>
    <xf numFmtId="4" fontId="16" fillId="0" borderId="0" xfId="8" applyNumberFormat="1" applyFont="1" applyAlignment="1">
      <alignment vertical="top"/>
    </xf>
    <xf numFmtId="0" fontId="20" fillId="3" borderId="13" xfId="8" applyFont="1" applyFill="1" applyBorder="1" applyAlignment="1">
      <alignment horizontal="left" vertical="top" wrapText="1"/>
    </xf>
    <xf numFmtId="4" fontId="16" fillId="5" borderId="29" xfId="8" applyNumberFormat="1" applyFont="1" applyFill="1" applyBorder="1" applyAlignment="1">
      <alignment vertical="top"/>
    </xf>
    <xf numFmtId="0" fontId="12" fillId="0" borderId="0" xfId="8" applyFont="1" applyAlignment="1">
      <alignment vertical="top" wrapText="1"/>
    </xf>
    <xf numFmtId="4" fontId="12" fillId="0" borderId="0" xfId="8" applyNumberFormat="1" applyFont="1" applyAlignment="1">
      <alignment vertical="top"/>
    </xf>
    <xf numFmtId="164" fontId="12" fillId="0" borderId="0" xfId="8" applyNumberFormat="1" applyFont="1" applyAlignment="1">
      <alignment vertical="top"/>
    </xf>
    <xf numFmtId="0" fontId="13" fillId="0" borderId="0" xfId="8" applyFont="1" applyAlignment="1">
      <alignment vertical="top"/>
    </xf>
    <xf numFmtId="1" fontId="12" fillId="0" borderId="0" xfId="8" applyNumberFormat="1" applyFont="1" applyAlignment="1">
      <alignment vertical="top" wrapText="1"/>
    </xf>
    <xf numFmtId="1" fontId="18" fillId="4" borderId="2" xfId="8" applyNumberFormat="1" applyFont="1" applyFill="1" applyBorder="1" applyAlignment="1">
      <alignment horizontal="left" vertical="center" wrapText="1"/>
    </xf>
    <xf numFmtId="49" fontId="18" fillId="4" borderId="2" xfId="8" applyNumberFormat="1" applyFont="1" applyFill="1" applyBorder="1" applyAlignment="1">
      <alignment horizontal="center" vertical="center" wrapText="1"/>
    </xf>
    <xf numFmtId="4" fontId="18" fillId="4" borderId="3" xfId="8" applyNumberFormat="1" applyFont="1" applyFill="1" applyBorder="1" applyAlignment="1">
      <alignment horizontal="center" vertical="center" wrapText="1"/>
    </xf>
    <xf numFmtId="3" fontId="18" fillId="0" borderId="0" xfId="8" applyNumberFormat="1" applyFont="1" applyAlignment="1">
      <alignment vertical="center"/>
    </xf>
    <xf numFmtId="0" fontId="16" fillId="0" borderId="0" xfId="8" applyFont="1" applyAlignment="1">
      <alignment vertical="center"/>
    </xf>
    <xf numFmtId="164" fontId="17" fillId="0" borderId="0" xfId="8" applyNumberFormat="1" applyFont="1" applyAlignment="1">
      <alignment vertical="center"/>
    </xf>
    <xf numFmtId="0" fontId="18" fillId="0" borderId="0" xfId="8" applyFont="1" applyAlignment="1">
      <alignment vertical="center"/>
    </xf>
    <xf numFmtId="0" fontId="20" fillId="3" borderId="8" xfId="8" applyFont="1" applyFill="1" applyBorder="1" applyAlignment="1">
      <alignment horizontal="left" vertical="top" wrapText="1"/>
    </xf>
    <xf numFmtId="49" fontId="16" fillId="0" borderId="8" xfId="8" applyNumberFormat="1" applyFont="1" applyBorder="1" applyAlignment="1">
      <alignment horizontal="center"/>
    </xf>
    <xf numFmtId="4" fontId="16" fillId="5" borderId="9" xfId="8" applyNumberFormat="1" applyFont="1" applyFill="1" applyBorder="1" applyAlignment="1">
      <alignment vertical="top"/>
    </xf>
    <xf numFmtId="49" fontId="16" fillId="0" borderId="8" xfId="8" applyNumberFormat="1" applyFont="1" applyBorder="1" applyAlignment="1">
      <alignment horizontal="center" vertical="center"/>
    </xf>
    <xf numFmtId="0" fontId="20" fillId="3" borderId="14" xfId="8" applyFont="1" applyFill="1" applyBorder="1" applyAlignment="1">
      <alignment horizontal="left" vertical="top" wrapText="1"/>
    </xf>
    <xf numFmtId="4" fontId="16" fillId="5" borderId="19" xfId="8" applyNumberFormat="1" applyFont="1" applyFill="1" applyBorder="1" applyAlignment="1">
      <alignment vertical="top"/>
    </xf>
    <xf numFmtId="49" fontId="12" fillId="0" borderId="0" xfId="8" applyNumberFormat="1" applyFont="1" applyAlignment="1">
      <alignment horizontal="center"/>
    </xf>
    <xf numFmtId="0" fontId="20" fillId="3" borderId="5" xfId="8" applyFont="1" applyFill="1" applyBorder="1" applyAlignment="1">
      <alignment horizontal="left" vertical="top" wrapText="1"/>
    </xf>
    <xf numFmtId="0" fontId="20" fillId="3" borderId="25" xfId="8" applyFont="1" applyFill="1" applyBorder="1" applyAlignment="1">
      <alignment horizontal="left" vertical="top" wrapText="1"/>
    </xf>
    <xf numFmtId="0" fontId="20" fillId="3" borderId="28" xfId="8" applyFont="1" applyFill="1" applyBorder="1" applyAlignment="1">
      <alignment horizontal="left" vertical="top" wrapText="1"/>
    </xf>
    <xf numFmtId="49" fontId="16" fillId="0" borderId="28" xfId="8" applyNumberFormat="1" applyFont="1" applyBorder="1" applyAlignment="1">
      <alignment horizontal="center"/>
    </xf>
    <xf numFmtId="0" fontId="38" fillId="0" borderId="0" xfId="0" applyFont="1" applyAlignment="1">
      <alignment horizontal="left" vertical="top"/>
    </xf>
    <xf numFmtId="0" fontId="39" fillId="0" borderId="0" xfId="0" applyFont="1" applyAlignment="1">
      <alignment horizontal="left" vertical="center" indent="2"/>
    </xf>
    <xf numFmtId="0" fontId="0" fillId="0" borderId="0" xfId="0" applyAlignment="1">
      <alignment horizontal="center" vertical="top"/>
    </xf>
    <xf numFmtId="4" fontId="39" fillId="0" borderId="0" xfId="0" applyNumberFormat="1" applyFont="1" applyAlignment="1">
      <alignment horizontal="center" vertical="top"/>
    </xf>
    <xf numFmtId="1" fontId="20" fillId="0" borderId="7" xfId="0" applyNumberFormat="1" applyFont="1" applyBorder="1" applyAlignment="1">
      <alignment vertical="top"/>
    </xf>
    <xf numFmtId="1" fontId="20" fillId="0" borderId="8" xfId="0" applyNumberFormat="1" applyFont="1" applyBorder="1" applyAlignment="1">
      <alignment vertical="top" wrapText="1"/>
    </xf>
    <xf numFmtId="4" fontId="20" fillId="13" borderId="8" xfId="0" applyNumberFormat="1" applyFont="1" applyFill="1" applyBorder="1" applyAlignment="1" applyProtection="1">
      <alignment vertical="top"/>
      <protection locked="0"/>
    </xf>
    <xf numFmtId="4" fontId="20" fillId="13" borderId="9" xfId="0" applyNumberFormat="1" applyFont="1" applyFill="1" applyBorder="1" applyAlignment="1" applyProtection="1">
      <alignment vertical="top"/>
      <protection locked="0"/>
    </xf>
    <xf numFmtId="4" fontId="17" fillId="13" borderId="8" xfId="0" applyNumberFormat="1" applyFont="1" applyFill="1" applyBorder="1" applyAlignment="1" applyProtection="1">
      <alignment vertical="top"/>
      <protection locked="0"/>
    </xf>
    <xf numFmtId="4" fontId="17" fillId="13" borderId="9" xfId="0" applyNumberFormat="1" applyFont="1" applyFill="1" applyBorder="1" applyAlignment="1" applyProtection="1">
      <alignment vertical="top"/>
      <protection locked="0"/>
    </xf>
    <xf numFmtId="0" fontId="39" fillId="0" borderId="0" xfId="0" applyFont="1" applyAlignment="1">
      <alignment vertical="center"/>
    </xf>
    <xf numFmtId="0" fontId="38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1" fillId="22" borderId="8" xfId="0" applyFont="1" applyFill="1" applyBorder="1" applyAlignment="1">
      <alignment vertical="center" wrapText="1"/>
    </xf>
    <xf numFmtId="0" fontId="20" fillId="3" borderId="8" xfId="0" applyFont="1" applyFill="1" applyBorder="1" applyAlignment="1">
      <alignment vertical="center" wrapText="1"/>
    </xf>
    <xf numFmtId="0" fontId="21" fillId="23" borderId="8" xfId="0" applyFont="1" applyFill="1" applyBorder="1" applyAlignment="1">
      <alignment horizontal="right" vertical="center" wrapText="1"/>
    </xf>
    <xf numFmtId="0" fontId="20" fillId="0" borderId="8" xfId="0" applyFont="1" applyBorder="1" applyAlignment="1">
      <alignment vertical="center" wrapText="1"/>
    </xf>
    <xf numFmtId="4" fontId="21" fillId="22" borderId="8" xfId="0" applyNumberFormat="1" applyFont="1" applyFill="1" applyBorder="1" applyAlignment="1">
      <alignment horizontal="center" vertical="center" wrapText="1"/>
    </xf>
    <xf numFmtId="4" fontId="20" fillId="21" borderId="8" xfId="0" applyNumberFormat="1" applyFont="1" applyFill="1" applyBorder="1" applyAlignment="1">
      <alignment horizontal="right" vertical="center"/>
    </xf>
    <xf numFmtId="4" fontId="21" fillId="23" borderId="8" xfId="0" applyNumberFormat="1" applyFont="1" applyFill="1" applyBorder="1" applyAlignment="1">
      <alignment horizontal="right" vertical="center"/>
    </xf>
    <xf numFmtId="1" fontId="18" fillId="4" borderId="8" xfId="8" applyNumberFormat="1" applyFont="1" applyFill="1" applyBorder="1" applyAlignment="1">
      <alignment horizontal="left" vertical="center" wrapText="1"/>
    </xf>
    <xf numFmtId="49" fontId="18" fillId="4" borderId="8" xfId="8" applyNumberFormat="1" applyFont="1" applyFill="1" applyBorder="1" applyAlignment="1">
      <alignment horizontal="center" vertical="center" wrapText="1"/>
    </xf>
    <xf numFmtId="4" fontId="18" fillId="4" borderId="8" xfId="8" applyNumberFormat="1" applyFont="1" applyFill="1" applyBorder="1" applyAlignment="1">
      <alignment horizontal="center" vertical="center" wrapText="1"/>
    </xf>
    <xf numFmtId="4" fontId="16" fillId="5" borderId="8" xfId="8" applyNumberFormat="1" applyFont="1" applyFill="1" applyBorder="1" applyAlignment="1">
      <alignment vertical="top"/>
    </xf>
    <xf numFmtId="49" fontId="16" fillId="0" borderId="5" xfId="8" applyNumberFormat="1" applyFont="1" applyBorder="1" applyAlignment="1">
      <alignment horizontal="center" vertical="top"/>
    </xf>
    <xf numFmtId="49" fontId="16" fillId="0" borderId="8" xfId="8" applyNumberFormat="1" applyFont="1" applyBorder="1" applyAlignment="1">
      <alignment horizontal="center" vertical="top"/>
    </xf>
    <xf numFmtId="49" fontId="16" fillId="0" borderId="14" xfId="8" applyNumberFormat="1" applyFont="1" applyBorder="1" applyAlignment="1">
      <alignment horizontal="center" vertical="top"/>
    </xf>
    <xf numFmtId="0" fontId="43" fillId="0" borderId="0" xfId="0" applyFont="1" applyAlignment="1">
      <alignment horizontal="left"/>
    </xf>
    <xf numFmtId="0" fontId="40" fillId="0" borderId="41" xfId="0" applyFont="1" applyBorder="1" applyAlignment="1">
      <alignment horizontal="left" vertical="center" wrapText="1"/>
    </xf>
    <xf numFmtId="0" fontId="40" fillId="0" borderId="42" xfId="0" applyFont="1" applyBorder="1" applyAlignment="1">
      <alignment horizontal="left" vertical="center" wrapText="1"/>
    </xf>
    <xf numFmtId="0" fontId="40" fillId="0" borderId="43" xfId="0" applyFont="1" applyBorder="1" applyAlignment="1">
      <alignment horizontal="left" vertical="center" wrapText="1"/>
    </xf>
    <xf numFmtId="0" fontId="44" fillId="0" borderId="48" xfId="0" applyFont="1" applyBorder="1" applyAlignment="1">
      <alignment horizontal="left" vertical="center" wrapText="1"/>
    </xf>
    <xf numFmtId="0" fontId="45" fillId="0" borderId="0" xfId="0" applyFont="1" applyAlignment="1">
      <alignment horizontal="left"/>
    </xf>
    <xf numFmtId="0" fontId="40" fillId="0" borderId="48" xfId="0" applyFont="1" applyBorder="1" applyAlignment="1">
      <alignment horizontal="left" vertical="center" wrapText="1"/>
    </xf>
    <xf numFmtId="0" fontId="44" fillId="0" borderId="42" xfId="0" applyFont="1" applyBorder="1" applyAlignment="1">
      <alignment horizontal="left" vertical="center" wrapText="1"/>
    </xf>
    <xf numFmtId="0" fontId="46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 indent="3"/>
    </xf>
    <xf numFmtId="0" fontId="15" fillId="0" borderId="49" xfId="0" applyFont="1" applyBorder="1" applyAlignment="1">
      <alignment horizontal="left" vertical="center" wrapText="1"/>
    </xf>
    <xf numFmtId="0" fontId="21" fillId="22" borderId="43" xfId="0" applyFont="1" applyFill="1" applyBorder="1" applyAlignment="1">
      <alignment horizontal="left" vertical="center" wrapText="1"/>
    </xf>
    <xf numFmtId="0" fontId="21" fillId="22" borderId="41" xfId="0" applyFont="1" applyFill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4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39" fillId="0" borderId="43" xfId="0" applyFont="1" applyBorder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17" fillId="0" borderId="41" xfId="0" applyFont="1" applyBorder="1" applyAlignment="1">
      <alignment horizontal="left" vertical="center"/>
    </xf>
    <xf numFmtId="0" fontId="15" fillId="0" borderId="41" xfId="0" applyFont="1" applyBorder="1" applyAlignment="1">
      <alignment horizontal="left" vertical="top"/>
    </xf>
    <xf numFmtId="0" fontId="17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1" fontId="10" fillId="2" borderId="15" xfId="1" applyNumberFormat="1" applyFont="1" applyFill="1" applyBorder="1" applyAlignment="1">
      <alignment horizontal="center" vertical="center" wrapText="1"/>
    </xf>
    <xf numFmtId="1" fontId="10" fillId="2" borderId="16" xfId="1" applyNumberFormat="1" applyFont="1" applyFill="1" applyBorder="1" applyAlignment="1">
      <alignment horizontal="center" vertical="center" wrapText="1"/>
    </xf>
    <xf numFmtId="1" fontId="10" fillId="2" borderId="17" xfId="1" applyNumberFormat="1" applyFont="1" applyFill="1" applyBorder="1" applyAlignment="1">
      <alignment horizontal="center" vertical="center" wrapText="1"/>
    </xf>
    <xf numFmtId="1" fontId="18" fillId="4" borderId="2" xfId="1" applyNumberFormat="1" applyFont="1" applyFill="1" applyBorder="1" applyAlignment="1">
      <alignment horizontal="left" vertical="center" wrapText="1"/>
    </xf>
    <xf numFmtId="1" fontId="23" fillId="7" borderId="15" xfId="1" applyNumberFormat="1" applyFont="1" applyFill="1" applyBorder="1" applyAlignment="1">
      <alignment horizontal="center" vertical="center" wrapText="1"/>
    </xf>
    <xf numFmtId="1" fontId="23" fillId="7" borderId="16" xfId="1" applyNumberFormat="1" applyFont="1" applyFill="1" applyBorder="1" applyAlignment="1">
      <alignment horizontal="center" vertical="center" wrapText="1"/>
    </xf>
    <xf numFmtId="1" fontId="23" fillId="7" borderId="17" xfId="1" applyNumberFormat="1" applyFont="1" applyFill="1" applyBorder="1" applyAlignment="1">
      <alignment horizontal="center" vertical="center" wrapText="1"/>
    </xf>
    <xf numFmtId="1" fontId="31" fillId="11" borderId="15" xfId="0" applyNumberFormat="1" applyFont="1" applyFill="1" applyBorder="1" applyAlignment="1">
      <alignment horizontal="center" vertical="center" wrapText="1"/>
    </xf>
    <xf numFmtId="1" fontId="31" fillId="11" borderId="16" xfId="0" applyNumberFormat="1" applyFont="1" applyFill="1" applyBorder="1" applyAlignment="1">
      <alignment horizontal="center" vertical="center" wrapText="1"/>
    </xf>
    <xf numFmtId="1" fontId="31" fillId="11" borderId="17" xfId="0" applyNumberFormat="1" applyFont="1" applyFill="1" applyBorder="1" applyAlignment="1">
      <alignment horizontal="center" vertical="center" wrapText="1"/>
    </xf>
    <xf numFmtId="1" fontId="31" fillId="11" borderId="23" xfId="0" applyNumberFormat="1" applyFont="1" applyFill="1" applyBorder="1" applyAlignment="1">
      <alignment horizontal="center" vertical="center" wrapText="1"/>
    </xf>
    <xf numFmtId="1" fontId="31" fillId="11" borderId="27" xfId="0" applyNumberFormat="1" applyFont="1" applyFill="1" applyBorder="1" applyAlignment="1">
      <alignment horizontal="center" vertical="center" wrapText="1"/>
    </xf>
    <xf numFmtId="1" fontId="31" fillId="11" borderId="20" xfId="0" applyNumberFormat="1" applyFont="1" applyFill="1" applyBorder="1" applyAlignment="1">
      <alignment horizontal="center" vertical="center" wrapText="1"/>
    </xf>
    <xf numFmtId="1" fontId="31" fillId="11" borderId="1" xfId="0" applyNumberFormat="1" applyFont="1" applyFill="1" applyBorder="1" applyAlignment="1">
      <alignment horizontal="center" vertical="center" wrapText="1"/>
    </xf>
    <xf numFmtId="1" fontId="31" fillId="11" borderId="2" xfId="0" applyNumberFormat="1" applyFont="1" applyFill="1" applyBorder="1" applyAlignment="1">
      <alignment horizontal="center" vertical="center" wrapText="1"/>
    </xf>
    <xf numFmtId="1" fontId="31" fillId="11" borderId="3" xfId="0" applyNumberFormat="1" applyFont="1" applyFill="1" applyBorder="1" applyAlignment="1">
      <alignment horizontal="center" vertical="center" wrapText="1"/>
    </xf>
    <xf numFmtId="1" fontId="16" fillId="0" borderId="0" xfId="1" applyNumberFormat="1" applyFont="1" applyAlignment="1">
      <alignment horizontal="left" vertical="top" wrapText="1"/>
    </xf>
    <xf numFmtId="0" fontId="16" fillId="0" borderId="0" xfId="1" applyFont="1" applyAlignment="1">
      <alignment horizontal="left" vertical="top" wrapText="1"/>
    </xf>
    <xf numFmtId="1" fontId="8" fillId="2" borderId="15" xfId="1" applyNumberFormat="1" applyFont="1" applyFill="1" applyBorder="1" applyAlignment="1">
      <alignment horizontal="center" vertical="center" wrapText="1"/>
    </xf>
    <xf numFmtId="1" fontId="8" fillId="2" borderId="16" xfId="1" applyNumberFormat="1" applyFont="1" applyFill="1" applyBorder="1" applyAlignment="1">
      <alignment horizontal="center" vertical="center" wrapText="1"/>
    </xf>
    <xf numFmtId="49" fontId="31" fillId="15" borderId="15" xfId="0" applyNumberFormat="1" applyFont="1" applyFill="1" applyBorder="1" applyAlignment="1">
      <alignment horizontal="center" vertical="center" wrapText="1"/>
    </xf>
    <xf numFmtId="49" fontId="31" fillId="15" borderId="16" xfId="0" applyNumberFormat="1" applyFont="1" applyFill="1" applyBorder="1" applyAlignment="1">
      <alignment horizontal="center" vertical="center" wrapText="1"/>
    </xf>
    <xf numFmtId="49" fontId="31" fillId="15" borderId="17" xfId="0" applyNumberFormat="1" applyFont="1" applyFill="1" applyBorder="1" applyAlignment="1">
      <alignment horizontal="center" vertical="center" wrapText="1"/>
    </xf>
    <xf numFmtId="1" fontId="23" fillId="19" borderId="15" xfId="1" applyNumberFormat="1" applyFont="1" applyFill="1" applyBorder="1" applyAlignment="1">
      <alignment horizontal="center" vertical="center" wrapText="1"/>
    </xf>
    <xf numFmtId="1" fontId="23" fillId="19" borderId="15" xfId="1" applyNumberFormat="1" applyFont="1" applyFill="1" applyBorder="1" applyAlignment="1">
      <alignment horizontal="center" vertical="center"/>
    </xf>
    <xf numFmtId="1" fontId="10" fillId="2" borderId="8" xfId="8" applyNumberFormat="1" applyFont="1" applyFill="1" applyBorder="1" applyAlignment="1">
      <alignment horizontal="center" vertical="center" wrapText="1"/>
    </xf>
    <xf numFmtId="1" fontId="10" fillId="2" borderId="1" xfId="8" applyNumberFormat="1" applyFont="1" applyFill="1" applyBorder="1" applyAlignment="1">
      <alignment horizontal="center" vertical="center" wrapText="1"/>
    </xf>
    <xf numFmtId="1" fontId="10" fillId="2" borderId="2" xfId="8" applyNumberFormat="1" applyFont="1" applyFill="1" applyBorder="1" applyAlignment="1">
      <alignment horizontal="center" vertical="center" wrapText="1"/>
    </xf>
    <xf numFmtId="1" fontId="10" fillId="2" borderId="3" xfId="8" applyNumberFormat="1" applyFont="1" applyFill="1" applyBorder="1" applyAlignment="1">
      <alignment horizontal="center" vertical="center" wrapText="1"/>
    </xf>
    <xf numFmtId="0" fontId="40" fillId="0" borderId="47" xfId="0" applyFont="1" applyBorder="1" applyAlignment="1">
      <alignment horizontal="left" vertical="center" wrapText="1"/>
    </xf>
    <xf numFmtId="0" fontId="40" fillId="0" borderId="41" xfId="0" applyFont="1" applyBorder="1" applyAlignment="1">
      <alignment horizontal="left" vertical="center" wrapText="1"/>
    </xf>
    <xf numFmtId="0" fontId="41" fillId="0" borderId="44" xfId="0" applyFont="1" applyBorder="1" applyAlignment="1">
      <alignment horizontal="left" vertical="center" wrapText="1"/>
    </xf>
    <xf numFmtId="0" fontId="41" fillId="0" borderId="45" xfId="0" applyFont="1" applyBorder="1" applyAlignment="1">
      <alignment horizontal="left" vertical="center" wrapText="1"/>
    </xf>
    <xf numFmtId="0" fontId="40" fillId="0" borderId="46" xfId="0" applyFont="1" applyBorder="1" applyAlignment="1">
      <alignment horizontal="left" vertical="center" wrapText="1" indent="1"/>
    </xf>
    <xf numFmtId="0" fontId="40" fillId="0" borderId="42" xfId="0" applyFont="1" applyBorder="1" applyAlignment="1">
      <alignment horizontal="left" vertical="center" wrapText="1" indent="1"/>
    </xf>
    <xf numFmtId="0" fontId="40" fillId="0" borderId="46" xfId="0" applyFont="1" applyBorder="1" applyAlignment="1">
      <alignment horizontal="left" vertical="center" wrapText="1"/>
    </xf>
    <xf numFmtId="0" fontId="40" fillId="0" borderId="42" xfId="0" applyFont="1" applyBorder="1" applyAlignment="1">
      <alignment horizontal="left" vertical="center" wrapText="1"/>
    </xf>
    <xf numFmtId="0" fontId="39" fillId="0" borderId="47" xfId="0" applyFont="1" applyBorder="1" applyAlignment="1">
      <alignment horizontal="left" vertical="center" wrapText="1"/>
    </xf>
    <xf numFmtId="0" fontId="39" fillId="0" borderId="41" xfId="0" applyFont="1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0" fontId="47" fillId="24" borderId="15" xfId="0" applyFont="1" applyFill="1" applyBorder="1" applyAlignment="1">
      <alignment horizontal="left" vertical="center"/>
    </xf>
    <xf numFmtId="0" fontId="47" fillId="24" borderId="16" xfId="0" applyFont="1" applyFill="1" applyBorder="1" applyAlignment="1">
      <alignment horizontal="left" vertical="center"/>
    </xf>
    <xf numFmtId="0" fontId="47" fillId="24" borderId="17" xfId="0" applyFont="1" applyFill="1" applyBorder="1" applyAlignment="1">
      <alignment horizontal="left" vertical="center"/>
    </xf>
    <xf numFmtId="0" fontId="21" fillId="22" borderId="15" xfId="0" applyFont="1" applyFill="1" applyBorder="1" applyAlignment="1">
      <alignment horizontal="left" vertical="center" wrapText="1"/>
    </xf>
    <xf numFmtId="0" fontId="21" fillId="22" borderId="17" xfId="0" applyFont="1" applyFill="1" applyBorder="1" applyAlignment="1">
      <alignment horizontal="left" vertical="center" wrapText="1"/>
    </xf>
    <xf numFmtId="0" fontId="9" fillId="0" borderId="0" xfId="9" applyFont="1" applyAlignment="1">
      <alignment vertical="center"/>
    </xf>
    <xf numFmtId="3" fontId="10" fillId="0" borderId="0" xfId="9" applyNumberFormat="1" applyFont="1"/>
    <xf numFmtId="0" fontId="12" fillId="0" borderId="0" xfId="9" applyFont="1"/>
    <xf numFmtId="164" fontId="13" fillId="0" borderId="0" xfId="9" applyNumberFormat="1" applyFont="1"/>
    <xf numFmtId="0" fontId="10" fillId="0" borderId="0" xfId="9" applyFont="1"/>
    <xf numFmtId="0" fontId="10" fillId="0" borderId="0" xfId="9" applyFont="1" applyAlignment="1">
      <alignment vertical="center"/>
    </xf>
    <xf numFmtId="1" fontId="12" fillId="0" borderId="7" xfId="9" applyNumberFormat="1" applyFont="1" applyBorder="1" applyAlignment="1">
      <alignment vertical="center"/>
    </xf>
    <xf numFmtId="1" fontId="10" fillId="0" borderId="0" xfId="9" applyNumberFormat="1" applyFont="1" applyAlignment="1">
      <alignment wrapText="1"/>
    </xf>
    <xf numFmtId="0" fontId="13" fillId="0" borderId="0" xfId="9" applyFont="1"/>
    <xf numFmtId="1" fontId="10" fillId="0" borderId="0" xfId="9" applyNumberFormat="1" applyFont="1"/>
    <xf numFmtId="0" fontId="12" fillId="0" borderId="0" xfId="9" applyFont="1" applyAlignment="1">
      <alignment wrapText="1"/>
    </xf>
    <xf numFmtId="164" fontId="12" fillId="0" borderId="0" xfId="9" applyNumberFormat="1" applyFont="1"/>
    <xf numFmtId="1" fontId="12" fillId="0" borderId="0" xfId="9" applyNumberFormat="1" applyFont="1"/>
    <xf numFmtId="1" fontId="12" fillId="0" borderId="0" xfId="9" applyNumberFormat="1" applyFont="1" applyAlignment="1">
      <alignment wrapText="1"/>
    </xf>
    <xf numFmtId="3" fontId="12" fillId="0" borderId="0" xfId="9" applyNumberFormat="1" applyFont="1"/>
    <xf numFmtId="1" fontId="12" fillId="0" borderId="51" xfId="9" applyNumberFormat="1" applyFont="1" applyBorder="1" applyAlignment="1">
      <alignment wrapText="1"/>
    </xf>
    <xf numFmtId="4" fontId="20" fillId="13" borderId="7" xfId="0" applyNumberFormat="1" applyFont="1" applyFill="1" applyBorder="1" applyProtection="1">
      <protection locked="0"/>
    </xf>
    <xf numFmtId="1" fontId="12" fillId="0" borderId="10" xfId="9" applyNumberFormat="1" applyFont="1" applyBorder="1" applyAlignment="1">
      <alignment vertical="center"/>
    </xf>
    <xf numFmtId="1" fontId="12" fillId="0" borderId="52" xfId="9" applyNumberFormat="1" applyFont="1" applyBorder="1" applyAlignment="1">
      <alignment wrapText="1"/>
    </xf>
    <xf numFmtId="4" fontId="20" fillId="13" borderId="10" xfId="0" applyNumberFormat="1" applyFont="1" applyFill="1" applyBorder="1" applyProtection="1">
      <protection locked="0"/>
    </xf>
    <xf numFmtId="4" fontId="20" fillId="13" borderId="11" xfId="0" applyNumberFormat="1" applyFont="1" applyFill="1" applyBorder="1" applyProtection="1">
      <protection locked="0"/>
    </xf>
    <xf numFmtId="1" fontId="21" fillId="11" borderId="53" xfId="0" applyNumberFormat="1" applyFont="1" applyFill="1" applyBorder="1" applyAlignment="1">
      <alignment vertical="center" wrapText="1"/>
    </xf>
    <xf numFmtId="4" fontId="21" fillId="11" borderId="1" xfId="0" applyNumberFormat="1" applyFont="1" applyFill="1" applyBorder="1" applyAlignment="1">
      <alignment vertical="center"/>
    </xf>
    <xf numFmtId="1" fontId="12" fillId="0" borderId="4" xfId="9" applyNumberFormat="1" applyFont="1" applyBorder="1" applyAlignment="1">
      <alignment vertical="center"/>
    </xf>
    <xf numFmtId="1" fontId="12" fillId="0" borderId="54" xfId="9" applyNumberFormat="1" applyFont="1" applyBorder="1" applyAlignment="1">
      <alignment wrapText="1"/>
    </xf>
    <xf numFmtId="4" fontId="20" fillId="13" borderId="4" xfId="0" applyNumberFormat="1" applyFont="1" applyFill="1" applyBorder="1" applyProtection="1">
      <protection locked="0"/>
    </xf>
    <xf numFmtId="1" fontId="21" fillId="12" borderId="53" xfId="0" applyNumberFormat="1" applyFont="1" applyFill="1" applyBorder="1" applyAlignment="1">
      <alignment horizontal="center" vertical="center" wrapText="1"/>
    </xf>
    <xf numFmtId="3" fontId="21" fillId="12" borderId="1" xfId="0" applyNumberFormat="1" applyFont="1" applyFill="1" applyBorder="1" applyAlignment="1">
      <alignment horizontal="center" vertical="center"/>
    </xf>
    <xf numFmtId="0" fontId="40" fillId="0" borderId="43" xfId="0" applyFont="1" applyBorder="1" applyAlignment="1">
      <alignment vertical="center" wrapText="1"/>
    </xf>
    <xf numFmtId="0" fontId="41" fillId="0" borderId="44" xfId="0" applyFont="1" applyBorder="1" applyAlignment="1">
      <alignment vertical="center" wrapText="1"/>
    </xf>
    <xf numFmtId="0" fontId="41" fillId="0" borderId="45" xfId="0" applyFont="1" applyBorder="1" applyAlignment="1">
      <alignment vertical="center" wrapText="1"/>
    </xf>
    <xf numFmtId="0" fontId="40" fillId="0" borderId="46" xfId="0" applyFont="1" applyBorder="1" applyAlignment="1">
      <alignment vertical="center" wrapText="1"/>
    </xf>
    <xf numFmtId="0" fontId="40" fillId="0" borderId="42" xfId="0" applyFont="1" applyBorder="1" applyAlignment="1">
      <alignment vertical="center" wrapText="1"/>
    </xf>
    <xf numFmtId="0" fontId="40" fillId="0" borderId="47" xfId="0" applyFont="1" applyBorder="1" applyAlignment="1">
      <alignment vertical="center" wrapText="1"/>
    </xf>
    <xf numFmtId="0" fontId="40" fillId="0" borderId="41" xfId="0" applyFont="1" applyBorder="1" applyAlignment="1">
      <alignment vertical="center" wrapText="1"/>
    </xf>
    <xf numFmtId="0" fontId="40" fillId="0" borderId="42" xfId="0" applyFont="1" applyBorder="1" applyAlignment="1">
      <alignment vertical="center" wrapText="1"/>
    </xf>
    <xf numFmtId="0" fontId="21" fillId="22" borderId="50" xfId="0" applyFont="1" applyFill="1" applyBorder="1" applyAlignment="1">
      <alignment vertical="center" wrapText="1"/>
    </xf>
    <xf numFmtId="0" fontId="17" fillId="0" borderId="50" xfId="0" applyFont="1" applyBorder="1" applyAlignment="1">
      <alignment horizontal="left" vertical="center"/>
    </xf>
    <xf numFmtId="0" fontId="48" fillId="0" borderId="0" xfId="0" applyFont="1" applyAlignment="1">
      <alignment horizontal="left"/>
    </xf>
    <xf numFmtId="0" fontId="48" fillId="0" borderId="0" xfId="0" applyFont="1"/>
    <xf numFmtId="0" fontId="48" fillId="0" borderId="42" xfId="0" applyFont="1" applyBorder="1" applyAlignment="1">
      <alignment horizontal="left" vertical="top" wrapText="1"/>
    </xf>
    <xf numFmtId="0" fontId="48" fillId="0" borderId="41" xfId="0" applyFont="1" applyBorder="1" applyAlignment="1">
      <alignment horizontal="left" vertical="top" wrapText="1"/>
    </xf>
    <xf numFmtId="0" fontId="48" fillId="0" borderId="48" xfId="0" applyFont="1" applyBorder="1" applyAlignment="1">
      <alignment horizontal="left" vertical="top" wrapText="1"/>
    </xf>
    <xf numFmtId="0" fontId="48" fillId="0" borderId="43" xfId="0" applyFont="1" applyBorder="1" applyAlignment="1">
      <alignment horizontal="left" vertical="top" wrapText="1"/>
    </xf>
    <xf numFmtId="0" fontId="40" fillId="0" borderId="48" xfId="0" applyFont="1" applyBorder="1" applyAlignment="1">
      <alignment vertical="center" wrapText="1"/>
    </xf>
    <xf numFmtId="0" fontId="48" fillId="0" borderId="42" xfId="0" applyFont="1" applyBorder="1" applyAlignment="1">
      <alignment vertical="top" wrapText="1"/>
    </xf>
    <xf numFmtId="0" fontId="48" fillId="0" borderId="41" xfId="0" applyFont="1" applyBorder="1" applyAlignment="1">
      <alignment vertical="top" wrapText="1"/>
    </xf>
    <xf numFmtId="0" fontId="40" fillId="0" borderId="0" xfId="0" applyFont="1"/>
    <xf numFmtId="0" fontId="40" fillId="0" borderId="43" xfId="0" applyFont="1" applyBorder="1" applyAlignment="1">
      <alignment horizontal="left" vertical="top" wrapText="1"/>
    </xf>
    <xf numFmtId="0" fontId="40" fillId="0" borderId="42" xfId="0" applyFont="1" applyBorder="1" applyAlignment="1">
      <alignment horizontal="left" vertical="top" wrapText="1"/>
    </xf>
    <xf numFmtId="0" fontId="40" fillId="0" borderId="41" xfId="0" applyFont="1" applyBorder="1" applyAlignment="1">
      <alignment horizontal="left" vertical="top" wrapText="1"/>
    </xf>
    <xf numFmtId="0" fontId="39" fillId="0" borderId="0" xfId="0" applyFont="1"/>
  </cellXfs>
  <cellStyles count="10">
    <cellStyle name="Standard" xfId="0" builtinId="0"/>
    <cellStyle name="Standard 2" xfId="1" xr:uid="{00000000-0005-0000-0000-000001000000}"/>
    <cellStyle name="Standard 2 2" xfId="6" xr:uid="{D3A07E27-E215-4854-81AB-E2121EFDA5DB}"/>
    <cellStyle name="Standard 2 3" xfId="8" xr:uid="{A05F8890-D568-4984-A822-F6D3061CF39A}"/>
    <cellStyle name="Standard 3" xfId="2" xr:uid="{85DAB609-C58A-4B61-AD19-657419C4596D}"/>
    <cellStyle name="Standard 4" xfId="3" xr:uid="{4CC4726B-3AAD-4D47-9B0B-05C95779E3FE}"/>
    <cellStyle name="Standard 5" xfId="4" xr:uid="{E9E4AAC9-940F-4258-87B7-CE4BB768FFB6}"/>
    <cellStyle name="Standard 6" xfId="5" xr:uid="{C93C1A9D-E3C5-47D7-A6BB-2A332DF4EB40}"/>
    <cellStyle name="Standard 7" xfId="7" xr:uid="{9F45D8E1-0F57-48F5-9FEE-ED84DFA871F7}"/>
    <cellStyle name="Standard 8" xfId="9" xr:uid="{1C88CFA5-79BB-4C40-B69B-09EF5CACB767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EEEEE"/>
      <rgbColor rgb="00DD0806"/>
      <rgbColor rgb="0000FF00"/>
      <rgbColor rgb="000000FF"/>
      <rgbColor rgb="00CCFF00"/>
      <rgbColor rgb="00FF00FF"/>
      <rgbColor rgb="0000FFFF"/>
      <rgbColor rgb="00800000"/>
      <rgbColor rgb="00006411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99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brielaSch&#246;nberger\Nextcloud\Rechenschaftsbericht%202023%20-%20Unterlagen\Wien\2023%20Meldeformular%20GESAMT%20ohne%20RA%20der%20LO%2012.06.2024.xlsx" TargetMode="External"/><Relationship Id="rId1" Type="http://schemas.openxmlformats.org/officeDocument/2006/relationships/externalLinkPath" Target="/Users/GabrielaSch&#246;nberger/Nextcloud/Rechenschaftsbericht%202023%20-%20Unterlagen/Wien/2023%20Meldeformular%20GESAMT%20ohne%20RA%20der%20LO%2012.06.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8a0a1c79261ba8a/Wolfgang%20Gr&#252;ne/2023/Die%20Gr&#252;nen%20Bund%20-%20Budget%202022%20-%20V1.2%20-%20Entwur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G"/>
      <sheetName val="NahOrg.+PersKom."/>
      <sheetName val="Abg.+Wahlw."/>
      <sheetName val="Spend.Spons.Inserate"/>
      <sheetName val="Beteiligungen"/>
      <sheetName val="MGB über 5.000,-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sonalkosten Plan"/>
      <sheetName val="Grobplan"/>
      <sheetName val="Budget 2022"/>
    </sheetNames>
    <sheetDataSet>
      <sheetData sheetId="0" refreshError="1"/>
      <sheetData sheetId="1" refreshError="1">
        <row r="4">
          <cell r="B4">
            <v>8.9428571428571431</v>
          </cell>
        </row>
        <row r="5">
          <cell r="B5">
            <v>0.03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C0FC4-6EA4-4A9F-8F3E-C74C8710D966}">
  <sheetPr>
    <pageSetUpPr fitToPage="1"/>
  </sheetPr>
  <dimension ref="A1:ADC46"/>
  <sheetViews>
    <sheetView topLeftCell="A5" zoomScaleNormal="100" workbookViewId="0">
      <selection activeCell="F18" sqref="F18"/>
    </sheetView>
  </sheetViews>
  <sheetFormatPr baseColWidth="10" defaultColWidth="10.08984375" defaultRowHeight="15" x14ac:dyDescent="0.2"/>
  <cols>
    <col min="1" max="1" width="3.6328125" style="9" customWidth="1"/>
    <col min="2" max="2" width="47.26953125" style="6" customWidth="1"/>
    <col min="3" max="4" width="11.36328125" style="5" bestFit="1" customWidth="1"/>
    <col min="5" max="5" width="14.7265625" style="8" customWidth="1"/>
    <col min="6" max="6" width="14.7265625" style="4" customWidth="1"/>
    <col min="7" max="7" width="11.36328125" style="4" customWidth="1"/>
    <col min="8" max="8" width="11.36328125" style="3" customWidth="1"/>
    <col min="9" max="9" width="16.90625" style="3" customWidth="1"/>
    <col min="10" max="16384" width="10.08984375" style="3"/>
  </cols>
  <sheetData>
    <row r="1" spans="1:9" s="1" customFormat="1" ht="35.4" customHeight="1" thickBot="1" x14ac:dyDescent="0.25">
      <c r="A1" s="308" t="s">
        <v>184</v>
      </c>
      <c r="B1" s="309"/>
      <c r="C1" s="309"/>
      <c r="D1" s="310"/>
    </row>
    <row r="2" spans="1:9" s="12" customFormat="1" ht="24" customHeight="1" thickBot="1" x14ac:dyDescent="0.25">
      <c r="A2" s="10" t="s">
        <v>107</v>
      </c>
      <c r="B2" s="311" t="s">
        <v>77</v>
      </c>
      <c r="C2" s="311" t="s">
        <v>78</v>
      </c>
      <c r="D2" s="11" t="s">
        <v>78</v>
      </c>
    </row>
    <row r="3" spans="1:9" s="12" customFormat="1" ht="13.8" x14ac:dyDescent="0.2">
      <c r="A3" s="13" t="s">
        <v>92</v>
      </c>
      <c r="B3" s="14" t="s">
        <v>70</v>
      </c>
      <c r="C3" s="15"/>
      <c r="D3" s="15">
        <v>52784.63</v>
      </c>
      <c r="E3" s="16"/>
      <c r="F3" s="17"/>
      <c r="G3" s="18"/>
      <c r="H3" s="19"/>
      <c r="I3" s="19"/>
    </row>
    <row r="4" spans="1:9" s="12" customFormat="1" ht="13.8" x14ac:dyDescent="0.2">
      <c r="A4" s="20"/>
      <c r="B4" s="21" t="s">
        <v>79</v>
      </c>
      <c r="C4" s="22">
        <v>0</v>
      </c>
      <c r="D4" s="22"/>
      <c r="E4" s="16"/>
      <c r="F4" s="17"/>
      <c r="G4" s="18"/>
      <c r="H4" s="19"/>
      <c r="I4" s="19"/>
    </row>
    <row r="5" spans="1:9" s="12" customFormat="1" ht="27.6" x14ac:dyDescent="0.2">
      <c r="A5" s="20"/>
      <c r="B5" s="21" t="s">
        <v>80</v>
      </c>
      <c r="C5" s="22">
        <v>0</v>
      </c>
      <c r="D5" s="22"/>
      <c r="E5" s="16"/>
      <c r="F5" s="17"/>
      <c r="G5" s="18"/>
      <c r="H5" s="19"/>
      <c r="I5" s="19"/>
    </row>
    <row r="6" spans="1:9" s="12" customFormat="1" ht="13.8" x14ac:dyDescent="0.2">
      <c r="A6" s="20"/>
      <c r="B6" s="21" t="s">
        <v>81</v>
      </c>
      <c r="C6" s="22">
        <v>52784.63</v>
      </c>
      <c r="D6" s="22"/>
      <c r="E6" s="16"/>
      <c r="F6" s="23"/>
      <c r="G6" s="23"/>
      <c r="H6" s="19"/>
      <c r="I6" s="19"/>
    </row>
    <row r="7" spans="1:9" s="12" customFormat="1" ht="13.8" x14ac:dyDescent="0.2">
      <c r="A7" s="20"/>
      <c r="B7" s="21" t="s">
        <v>82</v>
      </c>
      <c r="C7" s="22">
        <v>0</v>
      </c>
      <c r="D7" s="22"/>
      <c r="E7" s="16"/>
      <c r="F7" s="17"/>
      <c r="G7" s="18"/>
      <c r="H7" s="19"/>
      <c r="I7" s="19"/>
    </row>
    <row r="8" spans="1:9" s="12" customFormat="1" ht="13.8" x14ac:dyDescent="0.2">
      <c r="A8" s="20"/>
      <c r="B8" s="21" t="s">
        <v>83</v>
      </c>
      <c r="C8" s="22">
        <v>0</v>
      </c>
      <c r="D8" s="22"/>
      <c r="E8" s="24"/>
      <c r="F8" s="25"/>
      <c r="G8" s="18"/>
      <c r="H8" s="19"/>
      <c r="I8" s="19"/>
    </row>
    <row r="9" spans="1:9" s="12" customFormat="1" ht="13.8" x14ac:dyDescent="0.2">
      <c r="A9" s="26" t="s">
        <v>93</v>
      </c>
      <c r="B9" s="27" t="s">
        <v>84</v>
      </c>
      <c r="C9" s="15"/>
      <c r="D9" s="15">
        <v>3166510.76</v>
      </c>
      <c r="E9" s="28"/>
      <c r="G9" s="18"/>
      <c r="H9" s="19"/>
      <c r="I9" s="19"/>
    </row>
    <row r="10" spans="1:9" s="12" customFormat="1" ht="13.8" x14ac:dyDescent="0.2">
      <c r="A10" s="20"/>
      <c r="B10" s="21" t="s">
        <v>85</v>
      </c>
      <c r="C10" s="22">
        <v>9108</v>
      </c>
      <c r="D10" s="22"/>
      <c r="E10" s="29"/>
      <c r="F10" s="18"/>
      <c r="G10" s="18"/>
      <c r="H10" s="19"/>
      <c r="I10" s="19"/>
    </row>
    <row r="11" spans="1:9" s="12" customFormat="1" ht="13.8" x14ac:dyDescent="0.2">
      <c r="A11" s="20"/>
      <c r="B11" s="21" t="s">
        <v>86</v>
      </c>
      <c r="C11" s="22">
        <v>2154.17</v>
      </c>
      <c r="D11" s="22"/>
      <c r="E11" s="29"/>
      <c r="F11" s="18"/>
      <c r="G11" s="18"/>
      <c r="H11" s="19"/>
      <c r="I11" s="19"/>
    </row>
    <row r="12" spans="1:9" s="12" customFormat="1" ht="13.8" x14ac:dyDescent="0.2">
      <c r="A12" s="20"/>
      <c r="B12" s="21" t="s">
        <v>87</v>
      </c>
      <c r="C12" s="22">
        <v>3134118.46</v>
      </c>
      <c r="D12" s="22"/>
      <c r="E12" s="29"/>
      <c r="F12" s="18"/>
      <c r="G12" s="18"/>
      <c r="H12" s="19"/>
      <c r="I12" s="19"/>
    </row>
    <row r="13" spans="1:9" s="12" customFormat="1" ht="13.8" x14ac:dyDescent="0.2">
      <c r="A13" s="20"/>
      <c r="B13" s="21" t="s">
        <v>88</v>
      </c>
      <c r="C13" s="22">
        <v>0</v>
      </c>
      <c r="D13" s="22"/>
      <c r="E13" s="29"/>
      <c r="F13" s="18"/>
      <c r="G13" s="18"/>
      <c r="H13" s="19"/>
      <c r="I13" s="19"/>
    </row>
    <row r="14" spans="1:9" s="12" customFormat="1" ht="14.4" thickBot="1" x14ac:dyDescent="0.25">
      <c r="A14" s="20"/>
      <c r="B14" s="21" t="s">
        <v>89</v>
      </c>
      <c r="C14" s="22">
        <v>21130.13</v>
      </c>
      <c r="D14" s="22"/>
      <c r="E14" s="29"/>
      <c r="F14" s="18"/>
      <c r="G14" s="18"/>
      <c r="H14" s="19"/>
      <c r="I14" s="19"/>
    </row>
    <row r="15" spans="1:9" s="33" customFormat="1" ht="24" customHeight="1" thickBot="1" x14ac:dyDescent="0.25">
      <c r="A15" s="30" t="s">
        <v>109</v>
      </c>
      <c r="B15" s="31" t="s">
        <v>90</v>
      </c>
      <c r="C15" s="32"/>
      <c r="D15" s="32">
        <f>SUM(D3:D14)</f>
        <v>3219295.3899999997</v>
      </c>
    </row>
    <row r="16" spans="1:9" s="12" customFormat="1" ht="14.4" thickBot="1" x14ac:dyDescent="0.25">
      <c r="A16" s="34"/>
      <c r="B16" s="24"/>
      <c r="C16" s="23"/>
      <c r="D16" s="23"/>
    </row>
    <row r="17" spans="1:783" s="12" customFormat="1" ht="24" customHeight="1" thickBot="1" x14ac:dyDescent="0.25">
      <c r="A17" s="10" t="s">
        <v>108</v>
      </c>
      <c r="B17" s="311" t="s">
        <v>91</v>
      </c>
      <c r="C17" s="311" t="s">
        <v>78</v>
      </c>
      <c r="D17" s="11" t="s">
        <v>78</v>
      </c>
    </row>
    <row r="18" spans="1:783" s="12" customFormat="1" ht="13.8" x14ac:dyDescent="0.2">
      <c r="A18" s="13" t="s">
        <v>92</v>
      </c>
      <c r="B18" s="35" t="s">
        <v>94</v>
      </c>
      <c r="C18" s="15"/>
      <c r="D18" s="15">
        <v>46301.08</v>
      </c>
    </row>
    <row r="19" spans="1:783" s="12" customFormat="1" ht="13.8" x14ac:dyDescent="0.2">
      <c r="A19" s="20"/>
      <c r="B19" s="36" t="s">
        <v>95</v>
      </c>
      <c r="C19" s="22">
        <v>0</v>
      </c>
      <c r="D19" s="22"/>
    </row>
    <row r="20" spans="1:783" s="12" customFormat="1" ht="13.8" x14ac:dyDescent="0.2">
      <c r="A20" s="20"/>
      <c r="B20" s="36" t="s">
        <v>96</v>
      </c>
      <c r="C20" s="22">
        <v>0</v>
      </c>
      <c r="D20" s="22"/>
    </row>
    <row r="21" spans="1:783" s="12" customFormat="1" ht="13.8" x14ac:dyDescent="0.2">
      <c r="A21" s="20"/>
      <c r="B21" s="36" t="s">
        <v>97</v>
      </c>
      <c r="C21" s="22">
        <v>46301.08</v>
      </c>
      <c r="D21" s="22"/>
    </row>
    <row r="22" spans="1:783" s="12" customFormat="1" ht="13.8" x14ac:dyDescent="0.2">
      <c r="A22" s="26" t="s">
        <v>93</v>
      </c>
      <c r="B22" s="37" t="s">
        <v>98</v>
      </c>
      <c r="C22" s="15"/>
      <c r="D22" s="15">
        <v>137961.12</v>
      </c>
    </row>
    <row r="23" spans="1:783" s="12" customFormat="1" ht="13.8" x14ac:dyDescent="0.2">
      <c r="A23" s="20"/>
      <c r="B23" s="36" t="s">
        <v>99</v>
      </c>
      <c r="C23" s="22">
        <v>0</v>
      </c>
      <c r="D23" s="22"/>
    </row>
    <row r="24" spans="1:783" s="12" customFormat="1" ht="13.8" x14ac:dyDescent="0.2">
      <c r="A24" s="20"/>
      <c r="B24" s="36" t="s">
        <v>100</v>
      </c>
      <c r="C24" s="22">
        <v>0</v>
      </c>
      <c r="D24" s="22"/>
    </row>
    <row r="25" spans="1:783" s="12" customFormat="1" ht="13.8" x14ac:dyDescent="0.2">
      <c r="A25" s="20"/>
      <c r="B25" s="36" t="s">
        <v>101</v>
      </c>
      <c r="C25" s="22">
        <v>0</v>
      </c>
      <c r="D25" s="22"/>
    </row>
    <row r="26" spans="1:783" s="12" customFormat="1" ht="27.6" x14ac:dyDescent="0.2">
      <c r="A26" s="20"/>
      <c r="B26" s="36" t="s">
        <v>102</v>
      </c>
      <c r="C26" s="22">
        <v>0</v>
      </c>
      <c r="D26" s="22"/>
    </row>
    <row r="27" spans="1:783" s="12" customFormat="1" ht="14.4" thickBot="1" x14ac:dyDescent="0.25">
      <c r="A27" s="20"/>
      <c r="B27" s="36" t="s">
        <v>103</v>
      </c>
      <c r="C27" s="22">
        <v>137961.12</v>
      </c>
      <c r="D27" s="22"/>
    </row>
    <row r="28" spans="1:783" s="33" customFormat="1" ht="24" customHeight="1" thickBot="1" x14ac:dyDescent="0.25">
      <c r="A28" s="30" t="s">
        <v>109</v>
      </c>
      <c r="B28" s="31" t="s">
        <v>104</v>
      </c>
      <c r="C28" s="32"/>
      <c r="D28" s="32">
        <f>SUM(D18:D27)</f>
        <v>184262.2</v>
      </c>
    </row>
    <row r="29" spans="1:783" s="12" customFormat="1" ht="14.4" thickBot="1" x14ac:dyDescent="0.25">
      <c r="A29" s="38"/>
      <c r="B29" s="16"/>
      <c r="C29" s="39"/>
      <c r="D29" s="39"/>
      <c r="E29" s="18"/>
      <c r="F29" s="40"/>
      <c r="G29" s="40"/>
    </row>
    <row r="30" spans="1:783" s="12" customFormat="1" ht="24" customHeight="1" thickBot="1" x14ac:dyDescent="0.25">
      <c r="A30" s="10" t="s">
        <v>110</v>
      </c>
      <c r="B30" s="311" t="s">
        <v>105</v>
      </c>
      <c r="C30" s="311"/>
      <c r="D30" s="11" t="s">
        <v>78</v>
      </c>
    </row>
    <row r="31" spans="1:783" s="33" customFormat="1" ht="24" customHeight="1" thickBot="1" x14ac:dyDescent="0.25">
      <c r="A31" s="30"/>
      <c r="B31" s="31" t="s">
        <v>106</v>
      </c>
      <c r="C31" s="32"/>
      <c r="D31" s="32">
        <f>D15-D28</f>
        <v>3035033.1899999995</v>
      </c>
    </row>
    <row r="32" spans="1:783" s="56" customFormat="1" ht="13.2" x14ac:dyDescent="0.2">
      <c r="A32" s="45"/>
      <c r="B32" s="48"/>
      <c r="C32" s="47"/>
      <c r="D32" s="47"/>
      <c r="F32" s="46"/>
      <c r="G32" s="46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  <c r="IW32" s="45"/>
      <c r="IX32" s="45"/>
      <c r="IY32" s="45"/>
      <c r="IZ32" s="45"/>
      <c r="JA32" s="45"/>
      <c r="JB32" s="45"/>
      <c r="JC32" s="45"/>
      <c r="JD32" s="45"/>
      <c r="JE32" s="45"/>
      <c r="JF32" s="45"/>
      <c r="JG32" s="45"/>
      <c r="JH32" s="45"/>
      <c r="JI32" s="45"/>
      <c r="JJ32" s="45"/>
      <c r="JK32" s="45"/>
      <c r="JL32" s="45"/>
      <c r="JM32" s="45"/>
      <c r="JN32" s="45"/>
      <c r="JO32" s="45"/>
      <c r="JP32" s="45"/>
      <c r="JQ32" s="45"/>
      <c r="JR32" s="45"/>
      <c r="JS32" s="45"/>
      <c r="JT32" s="45"/>
      <c r="JU32" s="45"/>
      <c r="JV32" s="45"/>
      <c r="JW32" s="45"/>
      <c r="JX32" s="45"/>
      <c r="JY32" s="45"/>
      <c r="JZ32" s="45"/>
      <c r="KA32" s="45"/>
      <c r="KB32" s="45"/>
      <c r="KC32" s="45"/>
      <c r="KD32" s="45"/>
      <c r="KE32" s="45"/>
      <c r="KF32" s="45"/>
      <c r="KG32" s="45"/>
      <c r="KH32" s="45"/>
      <c r="KI32" s="45"/>
      <c r="KJ32" s="45"/>
      <c r="KK32" s="45"/>
      <c r="KL32" s="45"/>
      <c r="KM32" s="45"/>
      <c r="KN32" s="45"/>
      <c r="KO32" s="45"/>
      <c r="KP32" s="45"/>
      <c r="KQ32" s="45"/>
      <c r="KR32" s="45"/>
      <c r="KS32" s="45"/>
      <c r="KT32" s="45"/>
      <c r="KU32" s="45"/>
      <c r="KV32" s="45"/>
      <c r="KW32" s="45"/>
      <c r="KX32" s="45"/>
      <c r="KY32" s="45"/>
      <c r="KZ32" s="45"/>
      <c r="LA32" s="45"/>
      <c r="LB32" s="45"/>
      <c r="LC32" s="45"/>
      <c r="LD32" s="45"/>
      <c r="LE32" s="45"/>
      <c r="LF32" s="45"/>
      <c r="LG32" s="45"/>
      <c r="LH32" s="45"/>
      <c r="LI32" s="45"/>
      <c r="LJ32" s="45"/>
      <c r="LK32" s="45"/>
      <c r="LL32" s="45"/>
      <c r="LM32" s="45"/>
      <c r="LN32" s="45"/>
      <c r="LO32" s="45"/>
      <c r="LP32" s="45"/>
      <c r="LQ32" s="45"/>
      <c r="LR32" s="45"/>
      <c r="LS32" s="45"/>
      <c r="LT32" s="45"/>
      <c r="LU32" s="45"/>
      <c r="LV32" s="45"/>
      <c r="LW32" s="45"/>
      <c r="LX32" s="45"/>
      <c r="LY32" s="45"/>
      <c r="LZ32" s="45"/>
      <c r="MA32" s="45"/>
      <c r="MB32" s="45"/>
      <c r="MC32" s="45"/>
      <c r="MD32" s="45"/>
      <c r="ME32" s="45"/>
      <c r="MF32" s="45"/>
      <c r="MG32" s="45"/>
      <c r="MH32" s="45"/>
      <c r="MI32" s="45"/>
      <c r="MJ32" s="45"/>
      <c r="MK32" s="45"/>
      <c r="ML32" s="45"/>
      <c r="MM32" s="45"/>
      <c r="MN32" s="45"/>
      <c r="MO32" s="45"/>
      <c r="MP32" s="45"/>
      <c r="MQ32" s="45"/>
      <c r="MR32" s="45"/>
      <c r="MS32" s="45"/>
      <c r="MT32" s="45"/>
      <c r="MU32" s="45"/>
      <c r="MV32" s="45"/>
      <c r="MW32" s="45"/>
      <c r="MX32" s="45"/>
      <c r="MY32" s="45"/>
      <c r="MZ32" s="45"/>
      <c r="NA32" s="45"/>
      <c r="NB32" s="45"/>
      <c r="NC32" s="45"/>
      <c r="ND32" s="45"/>
      <c r="NE32" s="45"/>
      <c r="NF32" s="45"/>
      <c r="NG32" s="45"/>
      <c r="NH32" s="45"/>
      <c r="NI32" s="45"/>
      <c r="NJ32" s="45"/>
      <c r="NK32" s="45"/>
      <c r="NL32" s="45"/>
      <c r="NM32" s="45"/>
      <c r="NN32" s="45"/>
      <c r="NO32" s="45"/>
      <c r="NP32" s="45"/>
      <c r="NQ32" s="45"/>
      <c r="NR32" s="45"/>
      <c r="NS32" s="45"/>
      <c r="NT32" s="45"/>
      <c r="NU32" s="45"/>
      <c r="NV32" s="45"/>
      <c r="NW32" s="45"/>
      <c r="NX32" s="45"/>
      <c r="NY32" s="45"/>
      <c r="NZ32" s="45"/>
      <c r="OA32" s="45"/>
      <c r="OB32" s="45"/>
      <c r="OC32" s="45"/>
      <c r="OD32" s="45"/>
      <c r="OE32" s="45"/>
      <c r="OF32" s="45"/>
      <c r="OG32" s="45"/>
      <c r="OH32" s="45"/>
      <c r="OI32" s="45"/>
      <c r="OJ32" s="45"/>
      <c r="OK32" s="45"/>
      <c r="OL32" s="45"/>
      <c r="OM32" s="45"/>
      <c r="ON32" s="45"/>
      <c r="OO32" s="45"/>
      <c r="OP32" s="45"/>
      <c r="OQ32" s="45"/>
      <c r="OR32" s="45"/>
      <c r="OS32" s="45"/>
      <c r="OT32" s="45"/>
      <c r="OU32" s="45"/>
      <c r="OV32" s="45"/>
      <c r="OW32" s="45"/>
      <c r="OX32" s="45"/>
      <c r="OY32" s="45"/>
      <c r="OZ32" s="45"/>
      <c r="PA32" s="45"/>
      <c r="PB32" s="45"/>
      <c r="PC32" s="45"/>
      <c r="PD32" s="45"/>
      <c r="PE32" s="45"/>
      <c r="PF32" s="45"/>
      <c r="PG32" s="45"/>
      <c r="PH32" s="45"/>
      <c r="PI32" s="45"/>
      <c r="PJ32" s="45"/>
      <c r="PK32" s="45"/>
      <c r="PL32" s="45"/>
      <c r="PM32" s="45"/>
      <c r="PN32" s="45"/>
      <c r="PO32" s="45"/>
      <c r="PP32" s="45"/>
      <c r="PQ32" s="45"/>
      <c r="PR32" s="45"/>
      <c r="PS32" s="45"/>
      <c r="PT32" s="45"/>
      <c r="PU32" s="45"/>
      <c r="PV32" s="45"/>
      <c r="PW32" s="45"/>
      <c r="PX32" s="45"/>
      <c r="PY32" s="45"/>
      <c r="PZ32" s="45"/>
      <c r="QA32" s="45"/>
      <c r="QB32" s="45"/>
      <c r="QC32" s="45"/>
      <c r="QD32" s="45"/>
      <c r="QE32" s="45"/>
      <c r="QF32" s="45"/>
      <c r="QG32" s="45"/>
      <c r="QH32" s="45"/>
      <c r="QI32" s="45"/>
      <c r="QJ32" s="45"/>
      <c r="QK32" s="45"/>
      <c r="QL32" s="45"/>
      <c r="QM32" s="45"/>
      <c r="QN32" s="45"/>
      <c r="QO32" s="45"/>
      <c r="QP32" s="45"/>
      <c r="QQ32" s="45"/>
      <c r="QR32" s="45"/>
      <c r="QS32" s="45"/>
      <c r="QT32" s="45"/>
      <c r="QU32" s="45"/>
      <c r="QV32" s="45"/>
      <c r="QW32" s="45"/>
      <c r="QX32" s="45"/>
      <c r="QY32" s="45"/>
      <c r="QZ32" s="45"/>
      <c r="RA32" s="45"/>
      <c r="RB32" s="45"/>
      <c r="RC32" s="45"/>
      <c r="RD32" s="45"/>
      <c r="RE32" s="45"/>
      <c r="RF32" s="45"/>
      <c r="RG32" s="45"/>
      <c r="RH32" s="45"/>
      <c r="RI32" s="45"/>
      <c r="RJ32" s="45"/>
      <c r="RK32" s="45"/>
      <c r="RL32" s="45"/>
      <c r="RM32" s="45"/>
      <c r="RN32" s="45"/>
      <c r="RO32" s="45"/>
      <c r="RP32" s="45"/>
      <c r="RQ32" s="45"/>
      <c r="RR32" s="45"/>
      <c r="RS32" s="45"/>
      <c r="RT32" s="45"/>
      <c r="RU32" s="45"/>
      <c r="RV32" s="45"/>
      <c r="RW32" s="45"/>
      <c r="RX32" s="45"/>
      <c r="RY32" s="45"/>
      <c r="RZ32" s="45"/>
      <c r="SA32" s="45"/>
      <c r="SB32" s="45"/>
      <c r="SC32" s="45"/>
      <c r="SD32" s="45"/>
      <c r="SE32" s="45"/>
      <c r="SF32" s="45"/>
      <c r="SG32" s="45"/>
      <c r="SH32" s="45"/>
      <c r="SI32" s="45"/>
      <c r="SJ32" s="45"/>
      <c r="SK32" s="45"/>
      <c r="SL32" s="45"/>
      <c r="SM32" s="45"/>
      <c r="SN32" s="45"/>
      <c r="SO32" s="45"/>
      <c r="SP32" s="45"/>
      <c r="SQ32" s="45"/>
      <c r="SR32" s="45"/>
      <c r="SS32" s="45"/>
      <c r="ST32" s="45"/>
      <c r="SU32" s="45"/>
      <c r="SV32" s="45"/>
      <c r="SW32" s="45"/>
      <c r="SX32" s="45"/>
      <c r="SY32" s="45"/>
      <c r="SZ32" s="45"/>
      <c r="TA32" s="45"/>
      <c r="TB32" s="45"/>
      <c r="TC32" s="45"/>
      <c r="TD32" s="45"/>
      <c r="TE32" s="45"/>
      <c r="TF32" s="45"/>
      <c r="TG32" s="45"/>
      <c r="TH32" s="45"/>
      <c r="TI32" s="45"/>
      <c r="TJ32" s="45"/>
      <c r="TK32" s="45"/>
      <c r="TL32" s="45"/>
      <c r="TM32" s="45"/>
      <c r="TN32" s="45"/>
      <c r="TO32" s="45"/>
      <c r="TP32" s="45"/>
      <c r="TQ32" s="45"/>
      <c r="TR32" s="45"/>
      <c r="TS32" s="45"/>
      <c r="TT32" s="45"/>
      <c r="TU32" s="45"/>
      <c r="TV32" s="45"/>
      <c r="TW32" s="45"/>
      <c r="TX32" s="45"/>
      <c r="TY32" s="45"/>
      <c r="TZ32" s="45"/>
      <c r="UA32" s="45"/>
      <c r="UB32" s="45"/>
      <c r="UC32" s="45"/>
      <c r="UD32" s="45"/>
      <c r="UE32" s="45"/>
      <c r="UF32" s="45"/>
      <c r="UG32" s="45"/>
      <c r="UH32" s="45"/>
      <c r="UI32" s="45"/>
      <c r="UJ32" s="45"/>
      <c r="UK32" s="45"/>
      <c r="UL32" s="45"/>
      <c r="UM32" s="45"/>
      <c r="UN32" s="45"/>
      <c r="UO32" s="45"/>
      <c r="UP32" s="45"/>
      <c r="UQ32" s="45"/>
      <c r="UR32" s="45"/>
      <c r="US32" s="45"/>
      <c r="UT32" s="45"/>
      <c r="UU32" s="45"/>
      <c r="UV32" s="45"/>
      <c r="UW32" s="45"/>
      <c r="UX32" s="45"/>
      <c r="UY32" s="45"/>
      <c r="UZ32" s="45"/>
      <c r="VA32" s="45"/>
      <c r="VB32" s="45"/>
      <c r="VC32" s="45"/>
      <c r="VD32" s="45"/>
      <c r="VE32" s="45"/>
      <c r="VF32" s="45"/>
      <c r="VG32" s="45"/>
      <c r="VH32" s="45"/>
      <c r="VI32" s="45"/>
      <c r="VJ32" s="45"/>
      <c r="VK32" s="45"/>
      <c r="VL32" s="45"/>
      <c r="VM32" s="45"/>
      <c r="VN32" s="45"/>
      <c r="VO32" s="45"/>
      <c r="VP32" s="45"/>
      <c r="VQ32" s="45"/>
      <c r="VR32" s="45"/>
      <c r="VS32" s="45"/>
      <c r="VT32" s="45"/>
      <c r="VU32" s="45"/>
      <c r="VV32" s="45"/>
      <c r="VW32" s="45"/>
      <c r="VX32" s="45"/>
      <c r="VY32" s="45"/>
      <c r="VZ32" s="45"/>
      <c r="WA32" s="45"/>
      <c r="WB32" s="45"/>
      <c r="WC32" s="45"/>
      <c r="WD32" s="45"/>
      <c r="WE32" s="45"/>
      <c r="WF32" s="45"/>
      <c r="WG32" s="45"/>
      <c r="WH32" s="45"/>
      <c r="WI32" s="45"/>
      <c r="WJ32" s="45"/>
      <c r="WK32" s="45"/>
      <c r="WL32" s="45"/>
      <c r="WM32" s="45"/>
      <c r="WN32" s="45"/>
      <c r="WO32" s="45"/>
      <c r="WP32" s="45"/>
      <c r="WQ32" s="45"/>
      <c r="WR32" s="45"/>
      <c r="WS32" s="45"/>
      <c r="WT32" s="45"/>
      <c r="WU32" s="45"/>
      <c r="WV32" s="45"/>
      <c r="WW32" s="45"/>
      <c r="WX32" s="45"/>
      <c r="WY32" s="45"/>
      <c r="WZ32" s="45"/>
      <c r="XA32" s="45"/>
      <c r="XB32" s="45"/>
      <c r="XC32" s="45"/>
      <c r="XD32" s="45"/>
      <c r="XE32" s="45"/>
      <c r="XF32" s="45"/>
      <c r="XG32" s="45"/>
      <c r="XH32" s="45"/>
      <c r="XI32" s="45"/>
      <c r="XJ32" s="45"/>
      <c r="XK32" s="45"/>
      <c r="XL32" s="45"/>
      <c r="XM32" s="45"/>
      <c r="XN32" s="45"/>
      <c r="XO32" s="45"/>
      <c r="XP32" s="45"/>
      <c r="XQ32" s="45"/>
      <c r="XR32" s="45"/>
      <c r="XS32" s="45"/>
      <c r="XT32" s="45"/>
      <c r="XU32" s="45"/>
      <c r="XV32" s="45"/>
      <c r="XW32" s="45"/>
      <c r="XX32" s="45"/>
      <c r="XY32" s="45"/>
      <c r="XZ32" s="45"/>
      <c r="YA32" s="45"/>
      <c r="YB32" s="45"/>
      <c r="YC32" s="45"/>
      <c r="YD32" s="45"/>
      <c r="YE32" s="45"/>
      <c r="YF32" s="45"/>
      <c r="YG32" s="45"/>
      <c r="YH32" s="45"/>
      <c r="YI32" s="45"/>
      <c r="YJ32" s="45"/>
      <c r="YK32" s="45"/>
      <c r="YL32" s="45"/>
      <c r="YM32" s="45"/>
      <c r="YN32" s="45"/>
      <c r="YO32" s="45"/>
      <c r="YP32" s="45"/>
      <c r="YQ32" s="45"/>
      <c r="YR32" s="45"/>
      <c r="YS32" s="45"/>
      <c r="YT32" s="45"/>
      <c r="YU32" s="45"/>
      <c r="YV32" s="45"/>
      <c r="YW32" s="45"/>
      <c r="YX32" s="45"/>
      <c r="YY32" s="45"/>
      <c r="YZ32" s="45"/>
      <c r="ZA32" s="45"/>
      <c r="ZB32" s="45"/>
      <c r="ZC32" s="45"/>
      <c r="ZD32" s="45"/>
      <c r="ZE32" s="45"/>
      <c r="ZF32" s="45"/>
      <c r="ZG32" s="45"/>
      <c r="ZH32" s="45"/>
      <c r="ZI32" s="45"/>
      <c r="ZJ32" s="45"/>
      <c r="ZK32" s="45"/>
      <c r="ZL32" s="45"/>
      <c r="ZM32" s="45"/>
      <c r="ZN32" s="45"/>
      <c r="ZO32" s="45"/>
      <c r="ZP32" s="45"/>
      <c r="ZQ32" s="45"/>
      <c r="ZR32" s="45"/>
      <c r="ZS32" s="45"/>
      <c r="ZT32" s="45"/>
      <c r="ZU32" s="45"/>
      <c r="ZV32" s="45"/>
      <c r="ZW32" s="45"/>
      <c r="ZX32" s="45"/>
      <c r="ZY32" s="45"/>
      <c r="ZZ32" s="45"/>
      <c r="AAA32" s="45"/>
      <c r="AAB32" s="45"/>
      <c r="AAC32" s="45"/>
      <c r="AAD32" s="45"/>
      <c r="AAE32" s="45"/>
      <c r="AAF32" s="45"/>
      <c r="AAG32" s="45"/>
      <c r="AAH32" s="45"/>
      <c r="AAI32" s="45"/>
      <c r="AAJ32" s="45"/>
      <c r="AAK32" s="45"/>
      <c r="AAL32" s="45"/>
      <c r="AAM32" s="45"/>
      <c r="AAN32" s="45"/>
      <c r="AAO32" s="45"/>
      <c r="AAP32" s="45"/>
      <c r="AAQ32" s="45"/>
      <c r="AAR32" s="45"/>
      <c r="AAS32" s="45"/>
      <c r="AAT32" s="45"/>
      <c r="AAU32" s="45"/>
      <c r="AAV32" s="45"/>
      <c r="AAW32" s="45"/>
      <c r="AAX32" s="45"/>
      <c r="AAY32" s="45"/>
      <c r="AAZ32" s="45"/>
      <c r="ABA32" s="45"/>
      <c r="ABB32" s="45"/>
      <c r="ABC32" s="45"/>
      <c r="ABD32" s="45"/>
      <c r="ABE32" s="45"/>
      <c r="ABF32" s="45"/>
      <c r="ABG32" s="45"/>
      <c r="ABH32" s="45"/>
      <c r="ABI32" s="45"/>
      <c r="ABJ32" s="45"/>
      <c r="ABK32" s="45"/>
      <c r="ABL32" s="45"/>
      <c r="ABM32" s="45"/>
      <c r="ABN32" s="45"/>
      <c r="ABO32" s="45"/>
      <c r="ABP32" s="45"/>
      <c r="ABQ32" s="45"/>
      <c r="ABR32" s="45"/>
      <c r="ABS32" s="45"/>
      <c r="ABT32" s="45"/>
      <c r="ABU32" s="45"/>
      <c r="ABV32" s="45"/>
      <c r="ABW32" s="45"/>
      <c r="ABX32" s="45"/>
      <c r="ABY32" s="45"/>
      <c r="ABZ32" s="45"/>
      <c r="ACA32" s="45"/>
      <c r="ACB32" s="45"/>
      <c r="ACC32" s="45"/>
      <c r="ACD32" s="45"/>
      <c r="ACE32" s="45"/>
      <c r="ACF32" s="45"/>
      <c r="ACG32" s="45"/>
      <c r="ACH32" s="45"/>
      <c r="ACI32" s="45"/>
      <c r="ACJ32" s="45"/>
      <c r="ACK32" s="45"/>
      <c r="ACL32" s="45"/>
      <c r="ACM32" s="45"/>
      <c r="ACN32" s="45"/>
      <c r="ACO32" s="45"/>
      <c r="ACP32" s="45"/>
      <c r="ACQ32" s="45"/>
      <c r="ACR32" s="45"/>
      <c r="ACS32" s="45"/>
      <c r="ACT32" s="45"/>
      <c r="ACU32" s="45"/>
      <c r="ACV32" s="45"/>
      <c r="ACW32" s="45"/>
      <c r="ACX32" s="45"/>
      <c r="ACY32" s="45"/>
      <c r="ACZ32" s="45"/>
      <c r="ADA32" s="45"/>
      <c r="ADB32" s="45"/>
      <c r="ADC32" s="45"/>
    </row>
    <row r="33" spans="1:783" s="8" customFormat="1" x14ac:dyDescent="0.2">
      <c r="A33" s="3"/>
      <c r="B33" s="7"/>
      <c r="C33" s="5"/>
      <c r="D33" s="5"/>
      <c r="F33" s="4"/>
      <c r="G33" s="4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</row>
    <row r="34" spans="1:783" s="8" customFormat="1" x14ac:dyDescent="0.2">
      <c r="A34" s="3"/>
      <c r="B34" s="7"/>
      <c r="C34" s="5"/>
      <c r="D34" s="5"/>
      <c r="F34" s="4"/>
      <c r="G34" s="4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</row>
    <row r="35" spans="1:783" s="8" customFormat="1" x14ac:dyDescent="0.2">
      <c r="A35" s="3"/>
      <c r="B35" s="7"/>
      <c r="C35" s="5"/>
      <c r="D35" s="5"/>
      <c r="F35" s="4"/>
      <c r="G35" s="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</row>
    <row r="36" spans="1:783" s="8" customFormat="1" x14ac:dyDescent="0.2">
      <c r="A36" s="3"/>
      <c r="B36" s="7"/>
      <c r="C36" s="5"/>
      <c r="D36" s="5"/>
      <c r="F36" s="4"/>
      <c r="G36" s="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</row>
    <row r="37" spans="1:783" s="8" customFormat="1" ht="16.2" customHeight="1" x14ac:dyDescent="0.2">
      <c r="A37" s="3"/>
      <c r="B37" s="7"/>
      <c r="C37" s="5"/>
      <c r="D37" s="5"/>
      <c r="F37" s="4"/>
      <c r="G37" s="4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</row>
    <row r="38" spans="1:783" s="8" customFormat="1" x14ac:dyDescent="0.2">
      <c r="A38" s="3"/>
      <c r="B38" s="7"/>
      <c r="C38" s="5"/>
      <c r="D38" s="5"/>
      <c r="F38" s="4"/>
      <c r="G38" s="4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</row>
    <row r="39" spans="1:783" s="8" customFormat="1" x14ac:dyDescent="0.2">
      <c r="A39" s="3"/>
      <c r="B39" s="7"/>
      <c r="C39" s="5"/>
      <c r="D39" s="5"/>
      <c r="F39" s="4"/>
      <c r="G39" s="4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</row>
    <row r="40" spans="1:783" s="8" customFormat="1" x14ac:dyDescent="0.2">
      <c r="A40" s="3"/>
      <c r="B40" s="7"/>
      <c r="C40" s="5"/>
      <c r="D40" s="5"/>
      <c r="F40" s="4"/>
      <c r="G40" s="4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</row>
    <row r="41" spans="1:783" s="8" customFormat="1" x14ac:dyDescent="0.2">
      <c r="A41" s="3"/>
      <c r="B41" s="7"/>
      <c r="C41" s="5"/>
      <c r="D41" s="5"/>
      <c r="F41" s="4"/>
      <c r="G41" s="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</row>
    <row r="42" spans="1:783" s="8" customFormat="1" x14ac:dyDescent="0.2">
      <c r="A42" s="3"/>
      <c r="B42" s="7"/>
      <c r="C42" s="5"/>
      <c r="D42" s="5"/>
      <c r="F42" s="4"/>
      <c r="G42" s="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</row>
    <row r="43" spans="1:783" s="8" customFormat="1" x14ac:dyDescent="0.2">
      <c r="A43" s="3"/>
      <c r="B43" s="7"/>
      <c r="C43" s="5"/>
      <c r="D43" s="5"/>
      <c r="F43" s="4"/>
      <c r="G43" s="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</row>
    <row r="44" spans="1:783" s="8" customFormat="1" x14ac:dyDescent="0.2">
      <c r="A44" s="3"/>
      <c r="B44" s="7"/>
      <c r="C44" s="5"/>
      <c r="D44" s="5"/>
      <c r="F44" s="4"/>
      <c r="G44" s="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</row>
    <row r="45" spans="1:783" s="8" customFormat="1" x14ac:dyDescent="0.2">
      <c r="A45" s="3"/>
      <c r="B45" s="7"/>
      <c r="C45" s="5"/>
      <c r="D45" s="5"/>
      <c r="F45" s="4"/>
      <c r="G45" s="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</row>
    <row r="46" spans="1:783" s="8" customFormat="1" x14ac:dyDescent="0.2">
      <c r="A46" s="3"/>
      <c r="B46" s="7"/>
      <c r="C46" s="5"/>
      <c r="D46" s="5"/>
      <c r="F46" s="4"/>
      <c r="G46" s="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</row>
  </sheetData>
  <sheetProtection selectLockedCells="1"/>
  <mergeCells count="4">
    <mergeCell ref="A1:D1"/>
    <mergeCell ref="B30:C30"/>
    <mergeCell ref="B17:C17"/>
    <mergeCell ref="B2:C2"/>
  </mergeCells>
  <printOptions horizontalCentered="1"/>
  <pageMargins left="0.70866141732283472" right="0.70866141732283472" top="0.78740157480314965" bottom="0.78740157480314965" header="0.31496062992125984" footer="0.31496062992125984"/>
  <pageSetup paperSize="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97DF7-6D42-498A-B37E-FF1CA4A2A2AE}">
  <dimension ref="A1:ADB62"/>
  <sheetViews>
    <sheetView workbookViewId="0">
      <selection activeCell="A2" sqref="A2:XFD2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s="1" customFormat="1" ht="48" customHeight="1" thickBot="1" x14ac:dyDescent="0.25">
      <c r="A1" s="308" t="s">
        <v>196</v>
      </c>
      <c r="B1" s="309"/>
      <c r="C1" s="310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19355.12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480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0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15.6" customHeight="1" x14ac:dyDescent="0.2">
      <c r="A7" s="20" t="s">
        <v>8</v>
      </c>
      <c r="B7" s="21" t="s">
        <v>19</v>
      </c>
      <c r="C7" s="22">
        <v>24618.09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0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1540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113</v>
      </c>
      <c r="C23" s="32">
        <f>SUM(C3:C22)</f>
        <v>45993.21</v>
      </c>
    </row>
    <row r="24" spans="1:8" s="12" customFormat="1" ht="14.4" thickBot="1" x14ac:dyDescent="0.25">
      <c r="A24" s="34"/>
      <c r="B24" s="24"/>
      <c r="C24" s="23"/>
    </row>
    <row r="25" spans="1:8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0</v>
      </c>
    </row>
    <row r="27" spans="1:8" s="12" customFormat="1" ht="13.8" x14ac:dyDescent="0.2">
      <c r="A27" s="20" t="s">
        <v>4</v>
      </c>
      <c r="B27" s="36" t="s">
        <v>39</v>
      </c>
      <c r="C27" s="22">
        <v>15309.27</v>
      </c>
    </row>
    <row r="28" spans="1:8" s="12" customFormat="1" ht="13.8" x14ac:dyDescent="0.2">
      <c r="A28" s="20" t="s">
        <v>5</v>
      </c>
      <c r="B28" s="36" t="s">
        <v>46</v>
      </c>
      <c r="C28" s="22">
        <v>8619.5300000000007</v>
      </c>
    </row>
    <row r="29" spans="1:8" s="12" customFormat="1" ht="13.8" x14ac:dyDescent="0.2">
      <c r="A29" s="20" t="s">
        <v>7</v>
      </c>
      <c r="B29" s="36" t="s">
        <v>42</v>
      </c>
      <c r="C29" s="22">
        <v>0</v>
      </c>
    </row>
    <row r="30" spans="1:8" s="12" customFormat="1" ht="13.8" x14ac:dyDescent="0.2">
      <c r="A30" s="20" t="s">
        <v>8</v>
      </c>
      <c r="B30" s="36" t="s">
        <v>45</v>
      </c>
      <c r="C30" s="22">
        <v>250</v>
      </c>
    </row>
    <row r="31" spans="1:8" s="12" customFormat="1" ht="13.8" x14ac:dyDescent="0.2">
      <c r="A31" s="20" t="s">
        <v>10</v>
      </c>
      <c r="B31" s="36" t="s">
        <v>44</v>
      </c>
      <c r="C31" s="22">
        <v>4291.45</v>
      </c>
    </row>
    <row r="32" spans="1:8" s="12" customFormat="1" ht="13.8" x14ac:dyDescent="0.2">
      <c r="A32" s="20" t="s">
        <v>11</v>
      </c>
      <c r="B32" s="36" t="s">
        <v>43</v>
      </c>
      <c r="C32" s="22">
        <v>2420.8200000000002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2700</v>
      </c>
    </row>
    <row r="37" spans="1:3" s="12" customFormat="1" ht="13.8" x14ac:dyDescent="0.2">
      <c r="A37" s="20" t="s">
        <v>16</v>
      </c>
      <c r="B37" s="36" t="s">
        <v>64</v>
      </c>
      <c r="C37" s="22">
        <v>531.41999999999996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220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34342.490000000005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8" customFormat="1" x14ac:dyDescent="0.2">
      <c r="A50" s="3"/>
      <c r="B50" s="7"/>
      <c r="C50" s="5"/>
      <c r="E50" s="4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</row>
    <row r="51" spans="1:782" s="8" customFormat="1" x14ac:dyDescent="0.2">
      <c r="A51" s="3"/>
      <c r="B51" s="7"/>
      <c r="C51" s="5"/>
      <c r="E51" s="4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</row>
    <row r="52" spans="1:782" s="8" customFormat="1" x14ac:dyDescent="0.2">
      <c r="A52" s="3"/>
      <c r="B52" s="7"/>
      <c r="C52" s="5"/>
      <c r="E52" s="4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2A5EE-9870-4337-A4BD-8CD403AAE637}">
  <dimension ref="A1:F47"/>
  <sheetViews>
    <sheetView workbookViewId="0">
      <selection activeCell="D11" sqref="D11"/>
    </sheetView>
  </sheetViews>
  <sheetFormatPr baseColWidth="10" defaultColWidth="10" defaultRowHeight="15" x14ac:dyDescent="0.25"/>
  <cols>
    <col min="1" max="1" width="9.26953125" style="131" customWidth="1"/>
    <col min="2" max="2" width="44.2695312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6" s="121" customFormat="1" ht="36" customHeight="1" thickBot="1" x14ac:dyDescent="0.25">
      <c r="A1" s="321" t="s">
        <v>132</v>
      </c>
      <c r="B1" s="322"/>
      <c r="C1" s="322"/>
      <c r="D1" s="323"/>
    </row>
    <row r="2" spans="1:6" s="125" customFormat="1" ht="35.4" customHeight="1" thickBot="1" x14ac:dyDescent="0.3">
      <c r="A2" s="143" t="s">
        <v>117</v>
      </c>
      <c r="B2" s="144" t="s">
        <v>118</v>
      </c>
      <c r="C2" s="145" t="s">
        <v>129</v>
      </c>
      <c r="D2" s="146" t="s">
        <v>130</v>
      </c>
      <c r="E2" s="119"/>
      <c r="F2" s="124"/>
    </row>
    <row r="3" spans="1:6" s="124" customFormat="1" ht="13.8" x14ac:dyDescent="0.25">
      <c r="A3" s="147">
        <v>32200</v>
      </c>
      <c r="B3" s="148" t="s">
        <v>197</v>
      </c>
      <c r="C3" s="109">
        <v>3554.49</v>
      </c>
      <c r="D3" s="110">
        <v>996.23</v>
      </c>
      <c r="E3" s="120"/>
    </row>
    <row r="4" spans="1:6" s="124" customFormat="1" ht="13.8" x14ac:dyDescent="0.25">
      <c r="A4" s="149">
        <v>30100</v>
      </c>
      <c r="B4" s="150" t="s">
        <v>198</v>
      </c>
      <c r="C4" s="113">
        <v>12629.45</v>
      </c>
      <c r="D4" s="114">
        <v>10465.76</v>
      </c>
      <c r="E4" s="120"/>
    </row>
    <row r="5" spans="1:6" s="124" customFormat="1" ht="13.8" x14ac:dyDescent="0.25">
      <c r="A5" s="149">
        <v>30400</v>
      </c>
      <c r="B5" s="150" t="s">
        <v>199</v>
      </c>
      <c r="C5" s="113">
        <v>33223.78</v>
      </c>
      <c r="D5" s="114">
        <v>34139.22</v>
      </c>
      <c r="E5" s="120"/>
    </row>
    <row r="6" spans="1:6" s="124" customFormat="1" ht="27" customHeight="1" thickBot="1" x14ac:dyDescent="0.3">
      <c r="A6" s="151"/>
      <c r="B6" s="152" t="s">
        <v>128</v>
      </c>
      <c r="C6" s="153">
        <f>SUM(C3:C5)</f>
        <v>49407.72</v>
      </c>
      <c r="D6" s="154">
        <f>SUM(D3:D5)</f>
        <v>45601.21</v>
      </c>
    </row>
    <row r="7" spans="1:6" s="142" customFormat="1" ht="15.6" x14ac:dyDescent="0.3">
      <c r="A7" s="139"/>
      <c r="B7" s="140"/>
      <c r="C7" s="141"/>
      <c r="D7" s="128"/>
    </row>
    <row r="8" spans="1:6" x14ac:dyDescent="0.25">
      <c r="A8" s="128"/>
      <c r="B8" s="129"/>
      <c r="C8" s="128"/>
    </row>
    <row r="9" spans="1:6" x14ac:dyDescent="0.25">
      <c r="A9" s="128"/>
      <c r="B9" s="129"/>
      <c r="C9" s="128"/>
    </row>
    <row r="10" spans="1:6" x14ac:dyDescent="0.25">
      <c r="A10" s="128"/>
      <c r="B10" s="129"/>
      <c r="C10" s="128"/>
    </row>
    <row r="11" spans="1:6" x14ac:dyDescent="0.25">
      <c r="A11" s="128"/>
      <c r="B11" s="129"/>
      <c r="C11" s="128"/>
    </row>
    <row r="12" spans="1:6" x14ac:dyDescent="0.25">
      <c r="A12" s="128"/>
      <c r="B12" s="129"/>
      <c r="C12" s="128"/>
    </row>
    <row r="13" spans="1:6" x14ac:dyDescent="0.25">
      <c r="A13" s="128"/>
      <c r="B13" s="129"/>
      <c r="C13" s="128"/>
    </row>
    <row r="14" spans="1:6" x14ac:dyDescent="0.25">
      <c r="A14" s="128"/>
      <c r="B14" s="129"/>
      <c r="C14" s="128"/>
    </row>
    <row r="15" spans="1:6" x14ac:dyDescent="0.25">
      <c r="A15" s="128"/>
      <c r="B15" s="129"/>
      <c r="C15" s="128"/>
    </row>
    <row r="16" spans="1:6" x14ac:dyDescent="0.25">
      <c r="A16" s="128"/>
      <c r="B16" s="129"/>
      <c r="C16" s="128"/>
    </row>
    <row r="17" spans="1:3" x14ac:dyDescent="0.25">
      <c r="A17" s="128"/>
      <c r="B17" s="129"/>
      <c r="C17" s="128"/>
    </row>
    <row r="18" spans="1:3" x14ac:dyDescent="0.25">
      <c r="A18" s="128"/>
      <c r="B18" s="129"/>
      <c r="C18" s="128"/>
    </row>
    <row r="19" spans="1:3" x14ac:dyDescent="0.25">
      <c r="A19" s="128"/>
      <c r="B19" s="129"/>
      <c r="C19" s="128"/>
    </row>
    <row r="20" spans="1:3" x14ac:dyDescent="0.25">
      <c r="A20" s="128"/>
      <c r="B20" s="129"/>
      <c r="C20" s="128"/>
    </row>
    <row r="21" spans="1:3" x14ac:dyDescent="0.25">
      <c r="A21" s="128"/>
      <c r="B21" s="129"/>
      <c r="C21" s="128"/>
    </row>
    <row r="22" spans="1:3" x14ac:dyDescent="0.25">
      <c r="A22" s="128"/>
      <c r="B22" s="129"/>
      <c r="C22" s="128"/>
    </row>
    <row r="23" spans="1:3" x14ac:dyDescent="0.25">
      <c r="A23" s="128"/>
      <c r="B23" s="129"/>
      <c r="C23" s="128"/>
    </row>
    <row r="24" spans="1:3" x14ac:dyDescent="0.25">
      <c r="A24" s="128"/>
      <c r="B24" s="129"/>
      <c r="C24" s="128"/>
    </row>
    <row r="25" spans="1:3" x14ac:dyDescent="0.25">
      <c r="A25" s="128"/>
      <c r="B25" s="129"/>
      <c r="C25" s="128"/>
    </row>
    <row r="26" spans="1:3" x14ac:dyDescent="0.25">
      <c r="A26" s="128"/>
      <c r="B26" s="129"/>
      <c r="C26" s="128"/>
    </row>
    <row r="27" spans="1:3" x14ac:dyDescent="0.25">
      <c r="A27" s="128"/>
      <c r="B27" s="129"/>
      <c r="C27" s="128"/>
    </row>
    <row r="28" spans="1:3" x14ac:dyDescent="0.25">
      <c r="A28" s="128"/>
      <c r="B28" s="129"/>
      <c r="C28" s="128"/>
    </row>
    <row r="29" spans="1:3" x14ac:dyDescent="0.25">
      <c r="A29" s="128"/>
      <c r="B29" s="129"/>
      <c r="C29" s="128"/>
    </row>
    <row r="30" spans="1:3" x14ac:dyDescent="0.25">
      <c r="A30" s="128"/>
      <c r="B30" s="129"/>
      <c r="C30" s="128"/>
    </row>
    <row r="31" spans="1:3" x14ac:dyDescent="0.25">
      <c r="A31" s="128"/>
      <c r="B31" s="129"/>
      <c r="C31" s="128"/>
    </row>
    <row r="32" spans="1:3" x14ac:dyDescent="0.25">
      <c r="A32" s="128"/>
      <c r="B32" s="129"/>
      <c r="C32" s="128"/>
    </row>
    <row r="33" spans="1:3" x14ac:dyDescent="0.25">
      <c r="A33" s="128"/>
      <c r="B33" s="129"/>
      <c r="C33" s="128"/>
    </row>
    <row r="34" spans="1:3" x14ac:dyDescent="0.25">
      <c r="A34" s="128"/>
      <c r="B34" s="129"/>
      <c r="C34" s="128"/>
    </row>
    <row r="35" spans="1:3" x14ac:dyDescent="0.25">
      <c r="A35" s="128"/>
      <c r="B35" s="129"/>
      <c r="C35" s="128"/>
    </row>
    <row r="36" spans="1:3" x14ac:dyDescent="0.25">
      <c r="A36" s="128"/>
      <c r="B36" s="129"/>
      <c r="C36" s="128"/>
    </row>
    <row r="37" spans="1:3" x14ac:dyDescent="0.25">
      <c r="A37" s="128"/>
      <c r="B37" s="129"/>
      <c r="C37" s="128"/>
    </row>
    <row r="38" spans="1:3" x14ac:dyDescent="0.25">
      <c r="A38" s="128"/>
      <c r="B38" s="129"/>
      <c r="C38" s="128"/>
    </row>
    <row r="39" spans="1:3" x14ac:dyDescent="0.25">
      <c r="A39" s="128"/>
      <c r="B39" s="129"/>
      <c r="C39" s="128"/>
    </row>
    <row r="40" spans="1:3" x14ac:dyDescent="0.25">
      <c r="A40" s="128"/>
      <c r="B40" s="129"/>
      <c r="C40" s="128"/>
    </row>
    <row r="41" spans="1:3" x14ac:dyDescent="0.25">
      <c r="A41" s="128"/>
      <c r="B41" s="129"/>
      <c r="C41" s="128"/>
    </row>
    <row r="42" spans="1:3" x14ac:dyDescent="0.25">
      <c r="A42" s="128"/>
      <c r="B42" s="129"/>
      <c r="C42" s="128"/>
    </row>
    <row r="43" spans="1:3" x14ac:dyDescent="0.25">
      <c r="A43" s="128"/>
      <c r="B43" s="129"/>
      <c r="C43" s="128"/>
    </row>
    <row r="44" spans="1:3" x14ac:dyDescent="0.25">
      <c r="A44" s="128"/>
      <c r="B44" s="129"/>
      <c r="C44" s="128"/>
    </row>
    <row r="45" spans="1:3" x14ac:dyDescent="0.25">
      <c r="A45" s="128"/>
      <c r="B45" s="129"/>
      <c r="C45" s="128"/>
    </row>
    <row r="46" spans="1:3" x14ac:dyDescent="0.25">
      <c r="A46" s="128"/>
      <c r="B46" s="129"/>
      <c r="C46" s="128"/>
    </row>
    <row r="47" spans="1:3" x14ac:dyDescent="0.25">
      <c r="A47" s="128"/>
      <c r="B47" s="129"/>
      <c r="C47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855A0-A4BE-4305-B004-B44FCE28FE05}">
  <dimension ref="A1:H35"/>
  <sheetViews>
    <sheetView workbookViewId="0">
      <selection activeCell="A25" sqref="A25:D29"/>
    </sheetView>
  </sheetViews>
  <sheetFormatPr baseColWidth="10" defaultColWidth="10" defaultRowHeight="15" x14ac:dyDescent="0.25"/>
  <cols>
    <col min="1" max="1" width="9.26953125" style="131" customWidth="1"/>
    <col min="2" max="2" width="44.26953125" style="132" customWidth="1"/>
    <col min="3" max="3" width="11.6328125" style="133" customWidth="1"/>
    <col min="4" max="4" width="13.08984375" style="130" bestFit="1" customWidth="1"/>
    <col min="5" max="16384" width="10" style="128"/>
  </cols>
  <sheetData>
    <row r="1" spans="1:8" s="155" customFormat="1" ht="36" customHeight="1" thickBot="1" x14ac:dyDescent="0.25">
      <c r="A1" s="315" t="s">
        <v>133</v>
      </c>
      <c r="B1" s="316"/>
      <c r="C1" s="316"/>
      <c r="D1" s="316"/>
    </row>
    <row r="2" spans="1:8" s="125" customFormat="1" ht="35.4" customHeight="1" thickBot="1" x14ac:dyDescent="0.3">
      <c r="A2" s="103" t="s">
        <v>117</v>
      </c>
      <c r="B2" s="156" t="s">
        <v>118</v>
      </c>
      <c r="C2" s="157" t="s">
        <v>119</v>
      </c>
      <c r="D2" s="158" t="s">
        <v>120</v>
      </c>
      <c r="E2" s="123"/>
      <c r="F2" s="119"/>
      <c r="G2" s="119"/>
      <c r="H2" s="124"/>
    </row>
    <row r="3" spans="1:8" s="124" customFormat="1" ht="13.8" x14ac:dyDescent="0.25">
      <c r="A3" s="111">
        <v>30500</v>
      </c>
      <c r="B3" s="159" t="s">
        <v>200</v>
      </c>
      <c r="C3" s="160">
        <v>0</v>
      </c>
      <c r="D3" s="136">
        <v>0</v>
      </c>
      <c r="E3" s="123"/>
      <c r="F3" s="120"/>
      <c r="G3" s="120"/>
    </row>
    <row r="4" spans="1:8" s="124" customFormat="1" ht="13.8" x14ac:dyDescent="0.25">
      <c r="A4" s="111">
        <v>30600</v>
      </c>
      <c r="B4" s="159" t="s">
        <v>201</v>
      </c>
      <c r="C4" s="161">
        <v>0</v>
      </c>
      <c r="D4" s="113">
        <v>0</v>
      </c>
      <c r="E4" s="123"/>
      <c r="F4" s="120"/>
      <c r="G4" s="120"/>
    </row>
    <row r="5" spans="1:8" s="124" customFormat="1" ht="13.8" x14ac:dyDescent="0.25">
      <c r="A5" s="111">
        <v>30700</v>
      </c>
      <c r="B5" s="159" t="s">
        <v>202</v>
      </c>
      <c r="C5" s="161">
        <v>0</v>
      </c>
      <c r="D5" s="113">
        <v>0</v>
      </c>
      <c r="E5" s="123"/>
      <c r="F5" s="120"/>
      <c r="G5" s="120"/>
    </row>
    <row r="6" spans="1:8" s="124" customFormat="1" ht="13.8" x14ac:dyDescent="0.25">
      <c r="A6" s="111">
        <v>30800</v>
      </c>
      <c r="B6" s="159" t="s">
        <v>203</v>
      </c>
      <c r="C6" s="161">
        <v>0</v>
      </c>
      <c r="D6" s="113">
        <v>0</v>
      </c>
      <c r="E6" s="123"/>
      <c r="F6" s="120"/>
      <c r="G6" s="120"/>
    </row>
    <row r="7" spans="1:8" s="124" customFormat="1" ht="13.8" x14ac:dyDescent="0.25">
      <c r="A7" s="111">
        <v>30900</v>
      </c>
      <c r="B7" s="159" t="s">
        <v>204</v>
      </c>
      <c r="C7" s="161">
        <v>3000</v>
      </c>
      <c r="D7" s="113">
        <v>36.4</v>
      </c>
      <c r="E7" s="123"/>
      <c r="F7" s="120"/>
      <c r="G7" s="120"/>
    </row>
    <row r="8" spans="1:8" s="124" customFormat="1" ht="13.8" x14ac:dyDescent="0.25">
      <c r="A8" s="111">
        <v>31000</v>
      </c>
      <c r="B8" s="159" t="s">
        <v>205</v>
      </c>
      <c r="C8" s="161">
        <v>0</v>
      </c>
      <c r="D8" s="113">
        <v>0</v>
      </c>
      <c r="E8" s="123"/>
      <c r="F8" s="120"/>
      <c r="G8" s="120"/>
    </row>
    <row r="9" spans="1:8" s="124" customFormat="1" ht="13.8" x14ac:dyDescent="0.25">
      <c r="A9" s="111">
        <v>31100</v>
      </c>
      <c r="B9" s="159" t="s">
        <v>206</v>
      </c>
      <c r="C9" s="161">
        <v>0</v>
      </c>
      <c r="D9" s="113">
        <v>0</v>
      </c>
      <c r="E9" s="123"/>
      <c r="F9" s="120"/>
      <c r="G9" s="120"/>
    </row>
    <row r="10" spans="1:8" s="124" customFormat="1" ht="13.8" x14ac:dyDescent="0.25">
      <c r="A10" s="111">
        <v>31200</v>
      </c>
      <c r="B10" s="159" t="s">
        <v>207</v>
      </c>
      <c r="C10" s="161">
        <v>0</v>
      </c>
      <c r="D10" s="113">
        <v>0</v>
      </c>
      <c r="E10" s="123"/>
      <c r="F10" s="120"/>
      <c r="G10" s="120"/>
    </row>
    <row r="11" spans="1:8" s="124" customFormat="1" ht="13.8" x14ac:dyDescent="0.25">
      <c r="A11" s="111">
        <v>31300</v>
      </c>
      <c r="B11" s="159" t="s">
        <v>208</v>
      </c>
      <c r="C11" s="161">
        <v>0</v>
      </c>
      <c r="D11" s="113">
        <v>0</v>
      </c>
      <c r="E11" s="123"/>
      <c r="F11" s="120"/>
      <c r="G11" s="120"/>
    </row>
    <row r="12" spans="1:8" s="124" customFormat="1" ht="13.8" x14ac:dyDescent="0.25">
      <c r="A12" s="111">
        <v>31400</v>
      </c>
      <c r="B12" s="159" t="s">
        <v>209</v>
      </c>
      <c r="C12" s="161">
        <v>0</v>
      </c>
      <c r="D12" s="113">
        <v>0</v>
      </c>
      <c r="E12" s="123"/>
      <c r="F12" s="120"/>
      <c r="G12" s="120"/>
    </row>
    <row r="13" spans="1:8" s="124" customFormat="1" ht="13.8" x14ac:dyDescent="0.25">
      <c r="A13" s="111">
        <v>31500</v>
      </c>
      <c r="B13" s="159" t="s">
        <v>210</v>
      </c>
      <c r="C13" s="161">
        <v>7888.17</v>
      </c>
      <c r="D13" s="113">
        <v>1513.98</v>
      </c>
      <c r="E13" s="123"/>
      <c r="F13" s="120"/>
      <c r="G13" s="120"/>
    </row>
    <row r="14" spans="1:8" s="124" customFormat="1" ht="13.8" x14ac:dyDescent="0.25">
      <c r="A14" s="111">
        <v>31600</v>
      </c>
      <c r="B14" s="159" t="s">
        <v>211</v>
      </c>
      <c r="C14" s="161">
        <v>9720</v>
      </c>
      <c r="D14" s="113">
        <v>7030.71</v>
      </c>
      <c r="E14" s="123"/>
      <c r="F14" s="120"/>
      <c r="G14" s="120"/>
    </row>
    <row r="15" spans="1:8" s="124" customFormat="1" ht="13.8" x14ac:dyDescent="0.25">
      <c r="A15" s="111">
        <v>31700</v>
      </c>
      <c r="B15" s="159" t="s">
        <v>212</v>
      </c>
      <c r="C15" s="161">
        <v>12157.63</v>
      </c>
      <c r="D15" s="113">
        <v>8862.19</v>
      </c>
      <c r="E15" s="123"/>
      <c r="F15" s="120"/>
      <c r="G15" s="120"/>
    </row>
    <row r="16" spans="1:8" s="124" customFormat="1" ht="27.6" x14ac:dyDescent="0.25">
      <c r="A16" s="111">
        <v>31800</v>
      </c>
      <c r="B16" s="159" t="s">
        <v>213</v>
      </c>
      <c r="C16" s="161">
        <v>10230</v>
      </c>
      <c r="D16" s="113">
        <v>12381.81</v>
      </c>
      <c r="E16" s="123"/>
      <c r="F16" s="120"/>
      <c r="G16" s="120"/>
    </row>
    <row r="17" spans="1:7" s="124" customFormat="1" ht="13.8" x14ac:dyDescent="0.25">
      <c r="A17" s="111">
        <v>31900</v>
      </c>
      <c r="B17" s="159" t="s">
        <v>214</v>
      </c>
      <c r="C17" s="161">
        <v>0</v>
      </c>
      <c r="D17" s="113">
        <v>0</v>
      </c>
      <c r="E17" s="123"/>
      <c r="F17" s="120"/>
      <c r="G17" s="120"/>
    </row>
    <row r="18" spans="1:7" s="124" customFormat="1" ht="13.8" x14ac:dyDescent="0.25">
      <c r="A18" s="111">
        <v>32000</v>
      </c>
      <c r="B18" s="159" t="s">
        <v>215</v>
      </c>
      <c r="C18" s="161">
        <v>0</v>
      </c>
      <c r="D18" s="113">
        <v>0</v>
      </c>
      <c r="E18" s="162"/>
      <c r="F18" s="120"/>
      <c r="G18" s="120"/>
    </row>
    <row r="19" spans="1:7" s="124" customFormat="1" ht="13.8" x14ac:dyDescent="0.25">
      <c r="A19" s="111">
        <v>32100</v>
      </c>
      <c r="B19" s="159" t="s">
        <v>216</v>
      </c>
      <c r="C19" s="161">
        <v>0</v>
      </c>
      <c r="D19" s="113">
        <v>0</v>
      </c>
      <c r="E19" s="162"/>
      <c r="F19" s="120"/>
      <c r="G19" s="120"/>
    </row>
    <row r="20" spans="1:7" s="124" customFormat="1" ht="13.8" x14ac:dyDescent="0.25">
      <c r="A20" s="111">
        <v>32300</v>
      </c>
      <c r="B20" s="159" t="s">
        <v>217</v>
      </c>
      <c r="C20" s="161">
        <v>0</v>
      </c>
      <c r="D20" s="113">
        <v>0</v>
      </c>
      <c r="E20" s="123"/>
      <c r="F20" s="120"/>
      <c r="G20" s="120"/>
    </row>
    <row r="21" spans="1:7" s="124" customFormat="1" ht="14.4" thickBot="1" x14ac:dyDescent="0.3">
      <c r="A21" s="138">
        <v>32500</v>
      </c>
      <c r="B21" s="163" t="s">
        <v>218</v>
      </c>
      <c r="C21" s="161">
        <v>9552.86</v>
      </c>
      <c r="D21" s="113">
        <v>9940.61</v>
      </c>
      <c r="E21" s="123"/>
      <c r="F21" s="120"/>
      <c r="G21" s="120"/>
    </row>
    <row r="22" spans="1:7" s="124" customFormat="1" ht="27" customHeight="1" thickBot="1" x14ac:dyDescent="0.3">
      <c r="A22" s="115"/>
      <c r="B22" s="164" t="s">
        <v>128</v>
      </c>
      <c r="C22" s="165">
        <f>SUM(C3:C21)</f>
        <v>52548.659999999996</v>
      </c>
      <c r="D22" s="165">
        <f>SUM(D3:D21)</f>
        <v>39765.699999999997</v>
      </c>
    </row>
    <row r="23" spans="1:7" s="124" customFormat="1" ht="13.8" x14ac:dyDescent="0.25">
      <c r="A23" s="127"/>
      <c r="B23" s="126"/>
      <c r="C23" s="122"/>
      <c r="D23" s="123"/>
    </row>
    <row r="24" spans="1:7" x14ac:dyDescent="0.25">
      <c r="A24" s="128"/>
      <c r="B24" s="129"/>
      <c r="C24" s="128"/>
    </row>
    <row r="25" spans="1:7" x14ac:dyDescent="0.25">
      <c r="A25" s="254" t="s">
        <v>219</v>
      </c>
      <c r="B25" s="129"/>
      <c r="C25" s="128"/>
    </row>
    <row r="26" spans="1:7" x14ac:dyDescent="0.25">
      <c r="A26" s="128"/>
      <c r="B26" s="129"/>
      <c r="C26" s="128"/>
    </row>
    <row r="27" spans="1:7" x14ac:dyDescent="0.25">
      <c r="A27" s="255" t="s">
        <v>189</v>
      </c>
      <c r="B27" s="255"/>
      <c r="C27" s="128"/>
      <c r="D27" s="257">
        <v>1455209.84</v>
      </c>
    </row>
    <row r="28" spans="1:7" x14ac:dyDescent="0.25">
      <c r="A28" s="255"/>
      <c r="B28"/>
      <c r="C28" s="128"/>
      <c r="D28" s="256"/>
    </row>
    <row r="29" spans="1:7" x14ac:dyDescent="0.25">
      <c r="A29" s="255" t="s">
        <v>190</v>
      </c>
      <c r="B29" s="255"/>
      <c r="C29" s="128"/>
      <c r="D29" s="257">
        <v>1262901.71</v>
      </c>
    </row>
    <row r="30" spans="1:7" x14ac:dyDescent="0.25">
      <c r="A30" s="128"/>
      <c r="B30" s="129"/>
      <c r="C30" s="128"/>
    </row>
    <row r="31" spans="1:7" x14ac:dyDescent="0.25">
      <c r="A31" s="128"/>
      <c r="B31" s="129"/>
      <c r="C31" s="128"/>
    </row>
    <row r="32" spans="1:7" x14ac:dyDescent="0.25">
      <c r="A32" s="128"/>
      <c r="B32" s="129"/>
      <c r="C32" s="128"/>
    </row>
    <row r="33" spans="1:3" x14ac:dyDescent="0.25">
      <c r="A33" s="128"/>
      <c r="B33" s="129"/>
      <c r="C33" s="128"/>
    </row>
    <row r="34" spans="1:3" x14ac:dyDescent="0.25">
      <c r="A34" s="128"/>
      <c r="B34" s="129"/>
      <c r="C34" s="128"/>
    </row>
    <row r="35" spans="1:3" x14ac:dyDescent="0.25">
      <c r="A35" s="128"/>
      <c r="B35" s="129"/>
      <c r="C35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FDFE8-B917-45F1-9991-AD5AF611F0C9}">
  <dimension ref="A1:ADB63"/>
  <sheetViews>
    <sheetView workbookViewId="0">
      <selection activeCell="E7" sqref="E7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2.63281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58.5" customHeight="1" thickBot="1" x14ac:dyDescent="0.25">
      <c r="A1" s="308" t="s">
        <v>473</v>
      </c>
      <c r="B1" s="309"/>
      <c r="C1" s="310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3055772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65155.19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73512.290000000008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12250.09</v>
      </c>
      <c r="D6" s="16"/>
      <c r="E6" s="23"/>
      <c r="F6" s="23"/>
      <c r="G6" s="19"/>
      <c r="H6" s="19"/>
    </row>
    <row r="7" spans="1:8" s="12" customFormat="1" ht="15.6" customHeight="1" x14ac:dyDescent="0.2">
      <c r="A7" s="20" t="s">
        <v>8</v>
      </c>
      <c r="B7" s="21" t="s">
        <v>19</v>
      </c>
      <c r="C7" s="22">
        <v>42459.25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32922.76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8142.9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314.68</v>
      </c>
    </row>
    <row r="18" spans="1:8" s="12" customFormat="1" ht="13.8" x14ac:dyDescent="0.2">
      <c r="A18" s="20" t="s">
        <v>28</v>
      </c>
      <c r="B18" s="21" t="s">
        <v>75</v>
      </c>
      <c r="C18" s="22">
        <v>1033.3399999999999</v>
      </c>
    </row>
    <row r="19" spans="1:8" s="12" customFormat="1" ht="13.8" x14ac:dyDescent="0.2">
      <c r="A19" s="20" t="s">
        <v>32</v>
      </c>
      <c r="B19" s="21" t="s">
        <v>31</v>
      </c>
      <c r="C19" s="22">
        <v>20670.16</v>
      </c>
    </row>
    <row r="20" spans="1:8" s="12" customFormat="1" ht="13.8" x14ac:dyDescent="0.2">
      <c r="A20" s="20" t="s">
        <v>34</v>
      </c>
      <c r="B20" s="21" t="s">
        <v>33</v>
      </c>
      <c r="C20" s="22">
        <v>28647.63</v>
      </c>
    </row>
    <row r="21" spans="1:8" s="12" customFormat="1" ht="13.8" x14ac:dyDescent="0.2">
      <c r="A21" s="20" t="s">
        <v>30</v>
      </c>
      <c r="B21" s="21" t="s">
        <v>29</v>
      </c>
      <c r="C21" s="22">
        <v>26025.23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775.76</v>
      </c>
    </row>
    <row r="23" spans="1:8" s="33" customFormat="1" ht="27" customHeight="1" thickBot="1" x14ac:dyDescent="0.25">
      <c r="A23" s="100"/>
      <c r="B23" s="166" t="s">
        <v>113</v>
      </c>
      <c r="C23" s="167">
        <f>SUM(C3:C22)</f>
        <v>3367681.2799999993</v>
      </c>
    </row>
    <row r="24" spans="1:8" s="12" customFormat="1" ht="14.4" thickBot="1" x14ac:dyDescent="0.25">
      <c r="A24" s="34"/>
      <c r="B24" s="24"/>
      <c r="C24" s="23"/>
    </row>
    <row r="25" spans="1:8" s="12" customFormat="1" ht="27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1100363.5699999998</v>
      </c>
    </row>
    <row r="27" spans="1:8" s="12" customFormat="1" ht="13.8" x14ac:dyDescent="0.2">
      <c r="A27" s="20" t="s">
        <v>4</v>
      </c>
      <c r="B27" s="36" t="s">
        <v>39</v>
      </c>
      <c r="C27" s="22">
        <v>249935.95999999996</v>
      </c>
    </row>
    <row r="28" spans="1:8" s="12" customFormat="1" ht="13.8" x14ac:dyDescent="0.2">
      <c r="A28" s="20" t="s">
        <v>5</v>
      </c>
      <c r="B28" s="36" t="s">
        <v>46</v>
      </c>
      <c r="C28" s="22">
        <v>22156.93</v>
      </c>
    </row>
    <row r="29" spans="1:8" s="12" customFormat="1" ht="13.8" x14ac:dyDescent="0.2">
      <c r="A29" s="20" t="s">
        <v>7</v>
      </c>
      <c r="B29" s="36" t="s">
        <v>42</v>
      </c>
      <c r="C29" s="22">
        <v>63905.93</v>
      </c>
    </row>
    <row r="30" spans="1:8" s="12" customFormat="1" ht="13.8" x14ac:dyDescent="0.2">
      <c r="A30" s="20" t="s">
        <v>8</v>
      </c>
      <c r="B30" s="36" t="s">
        <v>45</v>
      </c>
      <c r="C30" s="22">
        <v>24240.06</v>
      </c>
    </row>
    <row r="31" spans="1:8" s="12" customFormat="1" ht="13.8" x14ac:dyDescent="0.2">
      <c r="A31" s="20" t="s">
        <v>10</v>
      </c>
      <c r="B31" s="36" t="s">
        <v>44</v>
      </c>
      <c r="C31" s="22">
        <v>133343.34</v>
      </c>
    </row>
    <row r="32" spans="1:8" s="12" customFormat="1" ht="13.8" x14ac:dyDescent="0.2">
      <c r="A32" s="20" t="s">
        <v>11</v>
      </c>
      <c r="B32" s="36" t="s">
        <v>43</v>
      </c>
      <c r="C32" s="22">
        <v>62451.67</v>
      </c>
    </row>
    <row r="33" spans="1:3" s="12" customFormat="1" ht="13.8" x14ac:dyDescent="0.2">
      <c r="A33" s="20" t="s">
        <v>12</v>
      </c>
      <c r="B33" s="36" t="s">
        <v>40</v>
      </c>
      <c r="C33" s="22">
        <v>3548.81</v>
      </c>
    </row>
    <row r="34" spans="1:3" s="12" customFormat="1" ht="13.8" x14ac:dyDescent="0.2">
      <c r="A34" s="20" t="s">
        <v>13</v>
      </c>
      <c r="B34" s="36" t="s">
        <v>47</v>
      </c>
      <c r="C34" s="22">
        <v>65179.39</v>
      </c>
    </row>
    <row r="35" spans="1:3" s="12" customFormat="1" ht="13.8" x14ac:dyDescent="0.2">
      <c r="A35" s="20" t="s">
        <v>14</v>
      </c>
      <c r="B35" s="36" t="s">
        <v>1</v>
      </c>
      <c r="C35" s="22">
        <v>180</v>
      </c>
    </row>
    <row r="36" spans="1:3" s="12" customFormat="1" ht="13.8" x14ac:dyDescent="0.2">
      <c r="A36" s="20" t="s">
        <v>15</v>
      </c>
      <c r="B36" s="36" t="s">
        <v>48</v>
      </c>
      <c r="C36" s="22">
        <v>15215</v>
      </c>
    </row>
    <row r="37" spans="1:3" s="12" customFormat="1" ht="13.8" x14ac:dyDescent="0.2">
      <c r="A37" s="20" t="s">
        <v>16</v>
      </c>
      <c r="B37" s="36" t="s">
        <v>64</v>
      </c>
      <c r="C37" s="22">
        <v>1908.95</v>
      </c>
    </row>
    <row r="38" spans="1:3" s="12" customFormat="1" ht="13.8" x14ac:dyDescent="0.2">
      <c r="A38" s="20" t="s">
        <v>17</v>
      </c>
      <c r="B38" s="36" t="s">
        <v>41</v>
      </c>
      <c r="C38" s="22">
        <v>374.29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11924.09</v>
      </c>
    </row>
    <row r="41" spans="1:3" s="12" customFormat="1" ht="13.8" x14ac:dyDescent="0.2">
      <c r="A41" s="20" t="s">
        <v>67</v>
      </c>
      <c r="B41" s="36" t="s">
        <v>54</v>
      </c>
      <c r="C41" s="22">
        <v>575238.53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18742.37</v>
      </c>
    </row>
    <row r="45" spans="1:3" s="12" customFormat="1" ht="27.6" x14ac:dyDescent="0.2">
      <c r="A45" s="20" t="s">
        <v>58</v>
      </c>
      <c r="B45" s="36" t="s">
        <v>57</v>
      </c>
      <c r="C45" s="22">
        <v>28037.43</v>
      </c>
    </row>
    <row r="46" spans="1:3" s="12" customFormat="1" ht="27.6" x14ac:dyDescent="0.2">
      <c r="A46" s="20" t="s">
        <v>60</v>
      </c>
      <c r="B46" s="36" t="s">
        <v>59</v>
      </c>
      <c r="C46" s="22">
        <v>23438.68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775.76</v>
      </c>
    </row>
    <row r="48" spans="1:3" s="33" customFormat="1" ht="27" customHeight="1" thickBot="1" x14ac:dyDescent="0.25">
      <c r="A48" s="100"/>
      <c r="B48" s="166" t="s">
        <v>115</v>
      </c>
      <c r="C48" s="167">
        <f>SUM(C26:C47)</f>
        <v>2400960.7599999998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102" customFormat="1" ht="13.8" x14ac:dyDescent="0.2">
      <c r="A53" s="18"/>
      <c r="B53" s="29"/>
      <c r="C53" s="23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</row>
    <row r="54" spans="1:782" s="102" customFormat="1" ht="13.8" x14ac:dyDescent="0.2">
      <c r="A54" s="18"/>
      <c r="B54" s="29"/>
      <c r="C54" s="23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</row>
    <row r="55" spans="1:782" s="102" customFormat="1" ht="13.8" x14ac:dyDescent="0.2">
      <c r="A55" s="18"/>
      <c r="B55" s="29"/>
      <c r="C55" s="23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  <c r="ADB55" s="18"/>
    </row>
    <row r="56" spans="1:782" s="102" customFormat="1" ht="13.8" x14ac:dyDescent="0.2">
      <c r="A56" s="18"/>
      <c r="B56" s="29"/>
      <c r="C56" s="23"/>
      <c r="E56" s="19"/>
      <c r="F56" s="19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  <c r="ADB56" s="18"/>
    </row>
    <row r="57" spans="1:782" s="102" customFormat="1" ht="13.8" x14ac:dyDescent="0.2">
      <c r="A57" s="18"/>
      <c r="B57" s="29"/>
      <c r="C57" s="23"/>
      <c r="E57" s="19"/>
      <c r="F57" s="19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  <c r="ADB57" s="18"/>
    </row>
    <row r="58" spans="1:782" s="102" customFormat="1" ht="13.8" x14ac:dyDescent="0.2">
      <c r="A58" s="18"/>
      <c r="B58" s="29"/>
      <c r="C58" s="23"/>
      <c r="E58" s="19"/>
      <c r="F58" s="19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  <c r="ADA58" s="18"/>
      <c r="ADB58" s="18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94B5A-9959-4564-B1D9-1CFC005A852A}">
  <dimension ref="A1:ADA62"/>
  <sheetViews>
    <sheetView workbookViewId="0">
      <selection activeCell="E36" sqref="E36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7" ht="48.75" customHeight="1" thickBot="1" x14ac:dyDescent="0.25">
      <c r="A1" s="308" t="s">
        <v>220</v>
      </c>
      <c r="B1" s="309"/>
      <c r="C1" s="310"/>
      <c r="D1" s="3"/>
      <c r="E1" s="3"/>
    </row>
    <row r="2" spans="1:7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17"/>
      <c r="E2" s="18"/>
      <c r="F2" s="40"/>
      <c r="G2" s="40"/>
    </row>
    <row r="3" spans="1:7" s="12" customFormat="1" ht="13.8" x14ac:dyDescent="0.2">
      <c r="A3" s="57" t="s">
        <v>3</v>
      </c>
      <c r="B3" s="58" t="s">
        <v>6</v>
      </c>
      <c r="C3" s="22">
        <v>0</v>
      </c>
      <c r="D3" s="17"/>
      <c r="E3" s="18"/>
      <c r="F3" s="19"/>
      <c r="G3" s="19"/>
    </row>
    <row r="4" spans="1:7" s="12" customFormat="1" ht="13.8" x14ac:dyDescent="0.2">
      <c r="A4" s="20" t="s">
        <v>4</v>
      </c>
      <c r="B4" s="21" t="s">
        <v>0</v>
      </c>
      <c r="C4" s="22">
        <v>0</v>
      </c>
      <c r="D4" s="17"/>
      <c r="E4" s="18"/>
      <c r="F4" s="19"/>
      <c r="G4" s="19"/>
    </row>
    <row r="5" spans="1:7" s="12" customFormat="1" ht="13.8" x14ac:dyDescent="0.2">
      <c r="A5" s="20" t="s">
        <v>5</v>
      </c>
      <c r="B5" s="21" t="s">
        <v>26</v>
      </c>
      <c r="C5" s="22">
        <v>95898</v>
      </c>
      <c r="D5" s="17"/>
      <c r="E5" s="18"/>
      <c r="F5" s="19"/>
      <c r="G5" s="19"/>
    </row>
    <row r="6" spans="1:7" s="12" customFormat="1" ht="13.8" x14ac:dyDescent="0.2">
      <c r="A6" s="20" t="s">
        <v>7</v>
      </c>
      <c r="B6" s="21" t="s">
        <v>27</v>
      </c>
      <c r="C6" s="22">
        <v>1800</v>
      </c>
      <c r="D6" s="23"/>
      <c r="E6" s="23"/>
      <c r="F6" s="19"/>
      <c r="G6" s="19"/>
    </row>
    <row r="7" spans="1:7" s="12" customFormat="1" ht="27.6" x14ac:dyDescent="0.2">
      <c r="A7" s="20" t="s">
        <v>8</v>
      </c>
      <c r="B7" s="21" t="s">
        <v>19</v>
      </c>
      <c r="C7" s="22">
        <v>8292.9599999999991</v>
      </c>
      <c r="D7" s="17"/>
      <c r="E7" s="18"/>
      <c r="F7" s="19"/>
      <c r="G7" s="19"/>
    </row>
    <row r="8" spans="1:7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7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7" s="12" customFormat="1" ht="13.8" x14ac:dyDescent="0.2">
      <c r="A10" s="20" t="s">
        <v>12</v>
      </c>
      <c r="B10" s="21" t="s">
        <v>62</v>
      </c>
      <c r="C10" s="22">
        <v>0</v>
      </c>
      <c r="D10" s="18"/>
      <c r="E10" s="18"/>
      <c r="F10" s="19"/>
      <c r="G10" s="19"/>
    </row>
    <row r="11" spans="1:7" s="12" customFormat="1" ht="41.4" x14ac:dyDescent="0.2">
      <c r="A11" s="20" t="s">
        <v>13</v>
      </c>
      <c r="B11" s="21" t="s">
        <v>18</v>
      </c>
      <c r="C11" s="22">
        <v>0</v>
      </c>
      <c r="D11" s="18"/>
      <c r="E11" s="18"/>
      <c r="F11" s="19"/>
      <c r="G11" s="19"/>
    </row>
    <row r="12" spans="1:7" s="12" customFormat="1" ht="13.8" x14ac:dyDescent="0.2">
      <c r="A12" s="20" t="s">
        <v>14</v>
      </c>
      <c r="B12" s="21" t="s">
        <v>20</v>
      </c>
      <c r="C12" s="22">
        <v>0</v>
      </c>
      <c r="D12" s="18"/>
      <c r="E12" s="18"/>
      <c r="F12" s="19"/>
      <c r="G12" s="19"/>
    </row>
    <row r="13" spans="1:7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7" s="12" customFormat="1" ht="13.8" x14ac:dyDescent="0.2">
      <c r="A14" s="20" t="s">
        <v>16</v>
      </c>
      <c r="B14" s="21" t="s">
        <v>23</v>
      </c>
      <c r="C14" s="22">
        <v>0</v>
      </c>
      <c r="D14" s="18"/>
      <c r="E14" s="18"/>
      <c r="F14" s="19"/>
      <c r="G14" s="19"/>
    </row>
    <row r="15" spans="1:7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7" s="12" customFormat="1" ht="13.8" x14ac:dyDescent="0.2">
      <c r="A16" s="20" t="s">
        <v>65</v>
      </c>
      <c r="B16" s="21" t="s">
        <v>24</v>
      </c>
      <c r="C16" s="22">
        <v>0</v>
      </c>
    </row>
    <row r="17" spans="1:7" s="12" customFormat="1" ht="13.8" x14ac:dyDescent="0.2">
      <c r="A17" s="20" t="s">
        <v>66</v>
      </c>
      <c r="B17" s="21" t="s">
        <v>25</v>
      </c>
      <c r="C17" s="22">
        <v>0</v>
      </c>
    </row>
    <row r="18" spans="1:7" s="12" customFormat="1" ht="13.8" x14ac:dyDescent="0.2">
      <c r="A18" s="20" t="s">
        <v>28</v>
      </c>
      <c r="B18" s="21" t="s">
        <v>75</v>
      </c>
      <c r="C18" s="22">
        <v>10424.299999999999</v>
      </c>
    </row>
    <row r="19" spans="1:7" s="12" customFormat="1" ht="13.8" x14ac:dyDescent="0.2">
      <c r="A19" s="20" t="s">
        <v>32</v>
      </c>
      <c r="B19" s="21" t="s">
        <v>31</v>
      </c>
      <c r="C19" s="22">
        <v>0</v>
      </c>
    </row>
    <row r="20" spans="1:7" s="12" customFormat="1" ht="13.8" x14ac:dyDescent="0.2">
      <c r="A20" s="20" t="s">
        <v>34</v>
      </c>
      <c r="B20" s="21" t="s">
        <v>33</v>
      </c>
      <c r="C20" s="22">
        <v>0</v>
      </c>
    </row>
    <row r="21" spans="1:7" s="12" customFormat="1" ht="13.8" x14ac:dyDescent="0.2">
      <c r="A21" s="20" t="s">
        <v>30</v>
      </c>
      <c r="B21" s="21" t="s">
        <v>29</v>
      </c>
      <c r="C21" s="22">
        <v>0</v>
      </c>
    </row>
    <row r="22" spans="1:7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7" s="33" customFormat="1" ht="27" customHeight="1" thickBot="1" x14ac:dyDescent="0.25">
      <c r="A23" s="100"/>
      <c r="B23" s="31" t="s">
        <v>113</v>
      </c>
      <c r="C23" s="32">
        <f>SUM(C3:C22)</f>
        <v>116415.26</v>
      </c>
    </row>
    <row r="24" spans="1:7" s="12" customFormat="1" ht="14.4" thickBot="1" x14ac:dyDescent="0.25">
      <c r="A24" s="34"/>
      <c r="B24" s="24"/>
      <c r="C24" s="23"/>
    </row>
    <row r="25" spans="1:7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7" s="12" customFormat="1" ht="13.8" x14ac:dyDescent="0.2">
      <c r="A26" s="57" t="s">
        <v>3</v>
      </c>
      <c r="B26" s="101" t="s">
        <v>37</v>
      </c>
      <c r="C26" s="22">
        <v>49765.96</v>
      </c>
    </row>
    <row r="27" spans="1:7" s="12" customFormat="1" ht="13.8" x14ac:dyDescent="0.2">
      <c r="A27" s="20" t="s">
        <v>4</v>
      </c>
      <c r="B27" s="36" t="s">
        <v>39</v>
      </c>
      <c r="C27" s="22">
        <v>7869.3700000000008</v>
      </c>
    </row>
    <row r="28" spans="1:7" s="12" customFormat="1" ht="13.8" x14ac:dyDescent="0.2">
      <c r="A28" s="20" t="s">
        <v>5</v>
      </c>
      <c r="B28" s="36" t="s">
        <v>46</v>
      </c>
      <c r="C28" s="22">
        <v>0</v>
      </c>
    </row>
    <row r="29" spans="1:7" s="12" customFormat="1" ht="13.8" x14ac:dyDescent="0.2">
      <c r="A29" s="20" t="s">
        <v>7</v>
      </c>
      <c r="B29" s="36" t="s">
        <v>42</v>
      </c>
      <c r="C29" s="22">
        <v>0</v>
      </c>
    </row>
    <row r="30" spans="1:7" s="12" customFormat="1" ht="13.8" x14ac:dyDescent="0.2">
      <c r="A30" s="20" t="s">
        <v>8</v>
      </c>
      <c r="B30" s="36" t="s">
        <v>45</v>
      </c>
      <c r="C30" s="22">
        <v>0</v>
      </c>
    </row>
    <row r="31" spans="1:7" s="12" customFormat="1" ht="13.8" x14ac:dyDescent="0.2">
      <c r="A31" s="20" t="s">
        <v>10</v>
      </c>
      <c r="B31" s="36" t="s">
        <v>44</v>
      </c>
      <c r="C31" s="22">
        <v>306.64999999999998</v>
      </c>
    </row>
    <row r="32" spans="1:7" s="12" customFormat="1" ht="13.8" x14ac:dyDescent="0.2">
      <c r="A32" s="20" t="s">
        <v>11</v>
      </c>
      <c r="B32" s="36" t="s">
        <v>43</v>
      </c>
      <c r="C32" s="22">
        <v>25456.499999999996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619.20000000000005</v>
      </c>
    </row>
    <row r="37" spans="1:3" s="12" customFormat="1" ht="13.8" x14ac:dyDescent="0.2">
      <c r="A37" s="20" t="s">
        <v>16</v>
      </c>
      <c r="B37" s="36" t="s">
        <v>64</v>
      </c>
      <c r="C37" s="22">
        <v>360.25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84377.93</v>
      </c>
    </row>
    <row r="49" spans="1:781" s="12" customFormat="1" ht="13.8" x14ac:dyDescent="0.2">
      <c r="A49" s="38"/>
      <c r="B49" s="16"/>
      <c r="C49" s="39"/>
      <c r="D49" s="40"/>
      <c r="E49" s="40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8" customFormat="1" x14ac:dyDescent="0.2">
      <c r="A51" s="3"/>
      <c r="B51" s="7"/>
      <c r="C51" s="5"/>
      <c r="D51" s="4"/>
      <c r="E51" s="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</row>
    <row r="52" spans="1:781" s="8" customFormat="1" x14ac:dyDescent="0.2">
      <c r="A52" s="3"/>
      <c r="B52" s="7"/>
      <c r="C52" s="5"/>
      <c r="D52" s="4"/>
      <c r="E52" s="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</row>
    <row r="53" spans="1:781" s="8" customFormat="1" x14ac:dyDescent="0.2">
      <c r="A53" s="3"/>
      <c r="B53" s="7"/>
      <c r="C53" s="5"/>
      <c r="D53" s="4"/>
      <c r="E53" s="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</row>
    <row r="54" spans="1:781" s="8" customFormat="1" x14ac:dyDescent="0.2">
      <c r="A54" s="3"/>
      <c r="B54" s="7"/>
      <c r="C54" s="5"/>
      <c r="D54" s="4"/>
      <c r="E54" s="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</row>
    <row r="55" spans="1:781" s="8" customFormat="1" x14ac:dyDescent="0.2">
      <c r="A55" s="3"/>
      <c r="B55" s="7"/>
      <c r="C55" s="5"/>
      <c r="D55" s="4"/>
      <c r="E55" s="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</row>
    <row r="56" spans="1:781" s="8" customFormat="1" x14ac:dyDescent="0.2">
      <c r="A56" s="3"/>
      <c r="B56" s="7"/>
      <c r="C56" s="5"/>
      <c r="D56" s="4"/>
      <c r="E56" s="4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</row>
    <row r="57" spans="1:781" s="8" customFormat="1" x14ac:dyDescent="0.2">
      <c r="A57" s="3"/>
      <c r="B57" s="7"/>
      <c r="C57" s="5"/>
      <c r="D57" s="4"/>
      <c r="E57" s="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</row>
    <row r="58" spans="1:781" s="8" customFormat="1" x14ac:dyDescent="0.2">
      <c r="A58" s="3"/>
      <c r="B58" s="7"/>
      <c r="C58" s="5"/>
      <c r="D58" s="4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</row>
    <row r="59" spans="1:781" s="8" customFormat="1" x14ac:dyDescent="0.2">
      <c r="A59" s="3"/>
      <c r="B59" s="7"/>
      <c r="C59" s="5"/>
      <c r="D59" s="4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C300C-23A7-426D-B40C-2C3082548288}">
  <dimension ref="A1:I46"/>
  <sheetViews>
    <sheetView workbookViewId="0">
      <selection activeCell="G8" sqref="G8"/>
    </sheetView>
  </sheetViews>
  <sheetFormatPr baseColWidth="10" defaultColWidth="10" defaultRowHeight="15" x14ac:dyDescent="0.25"/>
  <cols>
    <col min="1" max="1" width="9.26953125" style="131" customWidth="1"/>
    <col min="2" max="2" width="44.2695312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9" s="121" customFormat="1" ht="36" customHeight="1" thickBot="1" x14ac:dyDescent="0.25">
      <c r="A1" s="318" t="s">
        <v>134</v>
      </c>
      <c r="B1" s="319"/>
      <c r="C1" s="319"/>
      <c r="D1" s="320"/>
    </row>
    <row r="2" spans="1:9" s="125" customFormat="1" ht="35.4" customHeight="1" x14ac:dyDescent="0.25">
      <c r="A2" s="168" t="s">
        <v>117</v>
      </c>
      <c r="B2" s="169" t="s">
        <v>118</v>
      </c>
      <c r="C2" s="170" t="s">
        <v>129</v>
      </c>
      <c r="D2" s="171" t="s">
        <v>130</v>
      </c>
      <c r="E2" s="122"/>
      <c r="F2" s="123"/>
      <c r="G2" s="119"/>
      <c r="H2" s="119"/>
      <c r="I2" s="124"/>
    </row>
    <row r="3" spans="1:9" s="124" customFormat="1" ht="27.6" x14ac:dyDescent="0.25">
      <c r="A3" s="258">
        <v>40200</v>
      </c>
      <c r="B3" s="259" t="s">
        <v>221</v>
      </c>
      <c r="C3" s="260">
        <v>14818.49</v>
      </c>
      <c r="D3" s="261">
        <v>14539.78</v>
      </c>
      <c r="E3" s="122"/>
      <c r="F3" s="123"/>
      <c r="G3" s="120"/>
      <c r="H3" s="120"/>
    </row>
    <row r="4" spans="1:9" s="124" customFormat="1" ht="27.6" x14ac:dyDescent="0.25">
      <c r="A4" s="258">
        <v>40300</v>
      </c>
      <c r="B4" s="259" t="s">
        <v>222</v>
      </c>
      <c r="C4" s="262">
        <v>43783.519999999997</v>
      </c>
      <c r="D4" s="263">
        <v>33865.85</v>
      </c>
      <c r="E4" s="122"/>
      <c r="F4" s="123"/>
      <c r="G4" s="120"/>
      <c r="H4" s="120"/>
    </row>
    <row r="5" spans="1:9" s="124" customFormat="1" ht="27" customHeight="1" thickBot="1" x14ac:dyDescent="0.3">
      <c r="A5" s="151"/>
      <c r="B5" s="152" t="s">
        <v>128</v>
      </c>
      <c r="C5" s="153">
        <f>SUM(C3:C4)</f>
        <v>58602.009999999995</v>
      </c>
      <c r="D5" s="154">
        <f>SUM(D3:D4)</f>
        <v>48405.63</v>
      </c>
    </row>
    <row r="6" spans="1:9" s="124" customFormat="1" ht="13.8" x14ac:dyDescent="0.25">
      <c r="A6" s="127"/>
      <c r="B6" s="126"/>
      <c r="C6" s="122"/>
      <c r="D6" s="123"/>
    </row>
    <row r="7" spans="1:9" s="123" customFormat="1" ht="13.8" x14ac:dyDescent="0.25">
      <c r="B7" s="172"/>
      <c r="D7" s="173"/>
    </row>
    <row r="8" spans="1:9" x14ac:dyDescent="0.25">
      <c r="A8" s="128"/>
      <c r="B8" s="129"/>
      <c r="C8" s="128"/>
    </row>
    <row r="9" spans="1:9" x14ac:dyDescent="0.25">
      <c r="A9" s="128"/>
      <c r="B9" s="129"/>
      <c r="C9" s="128"/>
    </row>
    <row r="10" spans="1:9" x14ac:dyDescent="0.25">
      <c r="A10" s="128"/>
      <c r="B10" s="129"/>
      <c r="C10" s="128"/>
    </row>
    <row r="11" spans="1:9" x14ac:dyDescent="0.25">
      <c r="A11" s="128"/>
      <c r="B11" s="129"/>
      <c r="C11" s="128"/>
    </row>
    <row r="12" spans="1:9" x14ac:dyDescent="0.25">
      <c r="A12" s="128"/>
      <c r="B12" s="129"/>
      <c r="C12" s="128"/>
    </row>
    <row r="13" spans="1:9" x14ac:dyDescent="0.25">
      <c r="A13" s="128"/>
      <c r="B13" s="129"/>
      <c r="C13" s="128"/>
    </row>
    <row r="14" spans="1:9" x14ac:dyDescent="0.25">
      <c r="A14" s="128"/>
      <c r="B14" s="129"/>
      <c r="C14" s="128"/>
    </row>
    <row r="15" spans="1:9" x14ac:dyDescent="0.25">
      <c r="A15" s="128"/>
      <c r="B15" s="129"/>
      <c r="C15" s="128"/>
    </row>
    <row r="16" spans="1:9" x14ac:dyDescent="0.25">
      <c r="A16" s="128"/>
      <c r="B16" s="129"/>
      <c r="C16" s="128"/>
    </row>
    <row r="17" spans="1:3" x14ac:dyDescent="0.25">
      <c r="A17" s="128"/>
      <c r="B17" s="129"/>
      <c r="C17" s="128"/>
    </row>
    <row r="18" spans="1:3" x14ac:dyDescent="0.25">
      <c r="A18" s="128"/>
      <c r="B18" s="129"/>
      <c r="C18" s="128"/>
    </row>
    <row r="19" spans="1:3" x14ac:dyDescent="0.25">
      <c r="A19" s="128"/>
      <c r="B19" s="129"/>
      <c r="C19" s="128"/>
    </row>
    <row r="20" spans="1:3" x14ac:dyDescent="0.25">
      <c r="A20" s="128"/>
      <c r="B20" s="129"/>
      <c r="C20" s="128"/>
    </row>
    <row r="21" spans="1:3" x14ac:dyDescent="0.25">
      <c r="A21" s="128"/>
      <c r="B21" s="129"/>
      <c r="C21" s="128"/>
    </row>
    <row r="22" spans="1:3" x14ac:dyDescent="0.25">
      <c r="A22" s="128"/>
      <c r="B22" s="129"/>
      <c r="C22" s="128"/>
    </row>
    <row r="23" spans="1:3" x14ac:dyDescent="0.25">
      <c r="A23" s="128"/>
      <c r="B23" s="129"/>
      <c r="C23" s="128"/>
    </row>
    <row r="24" spans="1:3" x14ac:dyDescent="0.25">
      <c r="A24" s="128"/>
      <c r="B24" s="129"/>
      <c r="C24" s="128"/>
    </row>
    <row r="25" spans="1:3" x14ac:dyDescent="0.25">
      <c r="A25" s="128"/>
      <c r="B25" s="129"/>
      <c r="C25" s="128"/>
    </row>
    <row r="26" spans="1:3" x14ac:dyDescent="0.25">
      <c r="A26" s="128"/>
      <c r="B26" s="129"/>
      <c r="C26" s="128"/>
    </row>
    <row r="27" spans="1:3" x14ac:dyDescent="0.25">
      <c r="A27" s="128"/>
      <c r="B27" s="129"/>
      <c r="C27" s="128"/>
    </row>
    <row r="28" spans="1:3" x14ac:dyDescent="0.25">
      <c r="A28" s="128"/>
      <c r="B28" s="129"/>
      <c r="C28" s="128"/>
    </row>
    <row r="29" spans="1:3" x14ac:dyDescent="0.25">
      <c r="A29" s="128"/>
      <c r="B29" s="129"/>
      <c r="C29" s="128"/>
    </row>
    <row r="30" spans="1:3" x14ac:dyDescent="0.25">
      <c r="A30" s="128"/>
      <c r="B30" s="129"/>
      <c r="C30" s="128"/>
    </row>
    <row r="31" spans="1:3" x14ac:dyDescent="0.25">
      <c r="A31" s="128"/>
      <c r="B31" s="129"/>
      <c r="C31" s="128"/>
    </row>
    <row r="32" spans="1:3" x14ac:dyDescent="0.25">
      <c r="A32" s="128"/>
      <c r="B32" s="129"/>
      <c r="C32" s="128"/>
    </row>
    <row r="33" spans="1:3" x14ac:dyDescent="0.25">
      <c r="A33" s="128"/>
      <c r="B33" s="129"/>
      <c r="C33" s="128"/>
    </row>
    <row r="34" spans="1:3" x14ac:dyDescent="0.25">
      <c r="A34" s="128"/>
      <c r="B34" s="129"/>
      <c r="C34" s="128"/>
    </row>
    <row r="35" spans="1:3" x14ac:dyDescent="0.25">
      <c r="A35" s="128"/>
      <c r="B35" s="129"/>
      <c r="C35" s="128"/>
    </row>
    <row r="36" spans="1:3" x14ac:dyDescent="0.25">
      <c r="A36" s="128"/>
      <c r="B36" s="129"/>
      <c r="C36" s="128"/>
    </row>
    <row r="37" spans="1:3" x14ac:dyDescent="0.25">
      <c r="A37" s="128"/>
      <c r="B37" s="129"/>
      <c r="C37" s="128"/>
    </row>
    <row r="38" spans="1:3" x14ac:dyDescent="0.25">
      <c r="A38" s="128"/>
      <c r="B38" s="129"/>
      <c r="C38" s="128"/>
    </row>
    <row r="39" spans="1:3" x14ac:dyDescent="0.25">
      <c r="A39" s="128"/>
      <c r="B39" s="129"/>
      <c r="C39" s="128"/>
    </row>
    <row r="40" spans="1:3" x14ac:dyDescent="0.25">
      <c r="A40" s="128"/>
      <c r="B40" s="129"/>
      <c r="C40" s="128"/>
    </row>
    <row r="41" spans="1:3" x14ac:dyDescent="0.25">
      <c r="A41" s="128"/>
      <c r="B41" s="129"/>
      <c r="C41" s="128"/>
    </row>
    <row r="42" spans="1:3" x14ac:dyDescent="0.25">
      <c r="A42" s="128"/>
      <c r="B42" s="129"/>
      <c r="C42" s="128"/>
    </row>
    <row r="43" spans="1:3" x14ac:dyDescent="0.25">
      <c r="A43" s="128"/>
      <c r="B43" s="129"/>
      <c r="C43" s="128"/>
    </row>
    <row r="44" spans="1:3" x14ac:dyDescent="0.25">
      <c r="A44" s="128"/>
      <c r="B44" s="129"/>
      <c r="C44" s="128"/>
    </row>
    <row r="45" spans="1:3" x14ac:dyDescent="0.25">
      <c r="A45" s="128"/>
      <c r="B45" s="129"/>
      <c r="C45" s="128"/>
    </row>
    <row r="46" spans="1:3" x14ac:dyDescent="0.25">
      <c r="A46" s="128"/>
      <c r="B46" s="129"/>
      <c r="C46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7CFE-6266-41F2-B45F-62C237D5BAB6}">
  <dimension ref="A1:I31"/>
  <sheetViews>
    <sheetView workbookViewId="0">
      <selection activeCell="A22" sqref="A22:D26"/>
    </sheetView>
  </sheetViews>
  <sheetFormatPr baseColWidth="10" defaultColWidth="10" defaultRowHeight="15" x14ac:dyDescent="0.25"/>
  <cols>
    <col min="1" max="1" width="9.26953125" style="131" customWidth="1"/>
    <col min="2" max="2" width="44.08984375" style="132" customWidth="1"/>
    <col min="3" max="3" width="11.6328125" style="133" customWidth="1"/>
    <col min="4" max="4" width="13.08984375" style="130" bestFit="1" customWidth="1"/>
    <col min="5" max="16384" width="10" style="128"/>
  </cols>
  <sheetData>
    <row r="1" spans="1:9" s="155" customFormat="1" ht="36" customHeight="1" thickBot="1" x14ac:dyDescent="0.25">
      <c r="A1" s="315" t="s">
        <v>135</v>
      </c>
      <c r="B1" s="316"/>
      <c r="C1" s="316"/>
      <c r="D1" s="316"/>
    </row>
    <row r="2" spans="1:9" s="125" customFormat="1" ht="35.4" customHeight="1" thickBot="1" x14ac:dyDescent="0.3">
      <c r="A2" s="103" t="s">
        <v>117</v>
      </c>
      <c r="B2" s="156" t="s">
        <v>118</v>
      </c>
      <c r="C2" s="157" t="s">
        <v>119</v>
      </c>
      <c r="D2" s="158" t="s">
        <v>120</v>
      </c>
      <c r="E2" s="122"/>
      <c r="F2" s="123"/>
      <c r="G2" s="119"/>
      <c r="H2" s="119"/>
      <c r="I2" s="124"/>
    </row>
    <row r="3" spans="1:9" s="124" customFormat="1" ht="13.8" x14ac:dyDescent="0.25">
      <c r="A3" s="111">
        <v>40400</v>
      </c>
      <c r="B3" s="159" t="s">
        <v>223</v>
      </c>
      <c r="C3" s="160">
        <v>23378.16</v>
      </c>
      <c r="D3" s="136">
        <v>25191.8</v>
      </c>
      <c r="E3" s="122"/>
      <c r="F3" s="123"/>
      <c r="G3" s="120"/>
      <c r="H3" s="120"/>
    </row>
    <row r="4" spans="1:9" s="124" customFormat="1" ht="13.8" x14ac:dyDescent="0.25">
      <c r="A4" s="111">
        <v>40500</v>
      </c>
      <c r="B4" s="159" t="s">
        <v>224</v>
      </c>
      <c r="C4" s="161">
        <v>15210.41</v>
      </c>
      <c r="D4" s="113">
        <v>12976.17</v>
      </c>
      <c r="E4" s="122"/>
      <c r="F4" s="123"/>
      <c r="G4" s="120"/>
      <c r="H4" s="120"/>
    </row>
    <row r="5" spans="1:9" s="124" customFormat="1" ht="13.8" x14ac:dyDescent="0.25">
      <c r="A5" s="111">
        <v>40600</v>
      </c>
      <c r="B5" s="159" t="s">
        <v>225</v>
      </c>
      <c r="C5" s="161">
        <v>13327.6</v>
      </c>
      <c r="D5" s="113">
        <v>10027.719999999999</v>
      </c>
      <c r="E5" s="122"/>
      <c r="F5" s="123"/>
      <c r="G5" s="120"/>
      <c r="H5" s="120"/>
    </row>
    <row r="6" spans="1:9" s="124" customFormat="1" ht="13.8" x14ac:dyDescent="0.25">
      <c r="A6" s="111">
        <v>40700</v>
      </c>
      <c r="B6" s="159" t="s">
        <v>226</v>
      </c>
      <c r="C6" s="161">
        <v>36814.28</v>
      </c>
      <c r="D6" s="113">
        <v>19385.580000000002</v>
      </c>
      <c r="E6" s="122"/>
      <c r="F6" s="123"/>
      <c r="G6" s="120"/>
      <c r="H6" s="120"/>
    </row>
    <row r="7" spans="1:9" s="124" customFormat="1" ht="13.8" x14ac:dyDescent="0.25">
      <c r="A7" s="111">
        <v>40800</v>
      </c>
      <c r="B7" s="159" t="s">
        <v>227</v>
      </c>
      <c r="C7" s="161">
        <v>14373</v>
      </c>
      <c r="D7" s="113">
        <v>12970.86</v>
      </c>
      <c r="E7" s="122"/>
      <c r="F7" s="123"/>
      <c r="G7" s="120"/>
      <c r="H7" s="120"/>
    </row>
    <row r="8" spans="1:9" s="124" customFormat="1" ht="13.8" x14ac:dyDescent="0.25">
      <c r="A8" s="111">
        <v>40900</v>
      </c>
      <c r="B8" s="159" t="s">
        <v>228</v>
      </c>
      <c r="C8" s="161">
        <v>14371.5</v>
      </c>
      <c r="D8" s="113">
        <v>11529.31</v>
      </c>
      <c r="E8" s="122"/>
      <c r="F8" s="123"/>
      <c r="G8" s="120"/>
      <c r="H8" s="120"/>
    </row>
    <row r="9" spans="1:9" s="124" customFormat="1" ht="13.8" x14ac:dyDescent="0.25">
      <c r="A9" s="111">
        <v>41000</v>
      </c>
      <c r="B9" s="159" t="s">
        <v>229</v>
      </c>
      <c r="C9" s="161">
        <v>30005.61</v>
      </c>
      <c r="D9" s="113">
        <v>26769.23</v>
      </c>
      <c r="E9" s="122"/>
      <c r="F9" s="123"/>
      <c r="G9" s="120"/>
      <c r="H9" s="120"/>
    </row>
    <row r="10" spans="1:9" s="124" customFormat="1" ht="13.8" x14ac:dyDescent="0.25">
      <c r="A10" s="111">
        <v>41100</v>
      </c>
      <c r="B10" s="159" t="s">
        <v>230</v>
      </c>
      <c r="C10" s="161">
        <v>14390.465</v>
      </c>
      <c r="D10" s="113">
        <v>15946.93</v>
      </c>
      <c r="E10" s="122"/>
      <c r="F10" s="123"/>
      <c r="G10" s="120"/>
      <c r="H10" s="120"/>
    </row>
    <row r="11" spans="1:9" s="124" customFormat="1" ht="13.8" x14ac:dyDescent="0.25">
      <c r="A11" s="111">
        <v>41200</v>
      </c>
      <c r="B11" s="159" t="s">
        <v>231</v>
      </c>
      <c r="C11" s="161">
        <v>10490.1</v>
      </c>
      <c r="D11" s="113">
        <v>6825.43</v>
      </c>
      <c r="E11" s="122"/>
      <c r="F11" s="123"/>
      <c r="G11" s="120"/>
      <c r="H11" s="120"/>
    </row>
    <row r="12" spans="1:9" s="124" customFormat="1" ht="13.8" x14ac:dyDescent="0.25">
      <c r="A12" s="111">
        <v>41300</v>
      </c>
      <c r="B12" s="159" t="s">
        <v>232</v>
      </c>
      <c r="C12" s="161">
        <v>12374.48</v>
      </c>
      <c r="D12" s="113">
        <v>11892.45</v>
      </c>
      <c r="E12" s="122"/>
      <c r="F12" s="123"/>
      <c r="G12" s="120"/>
      <c r="H12" s="120"/>
    </row>
    <row r="13" spans="1:9" s="124" customFormat="1" ht="13.8" x14ac:dyDescent="0.25">
      <c r="A13" s="111">
        <v>41400</v>
      </c>
      <c r="B13" s="159" t="s">
        <v>233</v>
      </c>
      <c r="C13" s="161">
        <v>4576.37</v>
      </c>
      <c r="D13" s="113">
        <v>1376.72</v>
      </c>
      <c r="E13" s="122"/>
      <c r="F13" s="123"/>
      <c r="G13" s="120"/>
      <c r="H13" s="120"/>
    </row>
    <row r="14" spans="1:9" s="124" customFormat="1" ht="13.8" x14ac:dyDescent="0.25">
      <c r="A14" s="111">
        <v>41500</v>
      </c>
      <c r="B14" s="159" t="s">
        <v>234</v>
      </c>
      <c r="C14" s="161">
        <v>11320.06</v>
      </c>
      <c r="D14" s="113">
        <v>3872.84</v>
      </c>
      <c r="E14" s="122"/>
      <c r="F14" s="123"/>
      <c r="G14" s="120"/>
      <c r="H14" s="120"/>
    </row>
    <row r="15" spans="1:9" s="124" customFormat="1" ht="13.8" x14ac:dyDescent="0.25">
      <c r="A15" s="111">
        <v>41600</v>
      </c>
      <c r="B15" s="159" t="s">
        <v>235</v>
      </c>
      <c r="C15" s="161">
        <v>32601.21</v>
      </c>
      <c r="D15" s="113">
        <v>31371.85</v>
      </c>
      <c r="E15" s="122"/>
      <c r="F15" s="123"/>
      <c r="G15" s="120"/>
      <c r="H15" s="120"/>
    </row>
    <row r="16" spans="1:9" s="124" customFormat="1" ht="13.8" x14ac:dyDescent="0.25">
      <c r="A16" s="111">
        <v>41700</v>
      </c>
      <c r="B16" s="159" t="s">
        <v>236</v>
      </c>
      <c r="C16" s="161">
        <v>58579.39</v>
      </c>
      <c r="D16" s="113">
        <v>67146.509999999995</v>
      </c>
      <c r="E16" s="122"/>
      <c r="F16" s="123"/>
      <c r="G16" s="120"/>
      <c r="H16" s="120"/>
    </row>
    <row r="17" spans="1:8" s="124" customFormat="1" ht="14.4" customHeight="1" thickBot="1" x14ac:dyDescent="0.3">
      <c r="A17" s="111">
        <v>41800</v>
      </c>
      <c r="B17" s="159" t="s">
        <v>237</v>
      </c>
      <c r="C17" s="161">
        <v>13798.61</v>
      </c>
      <c r="D17" s="113">
        <v>10146.52</v>
      </c>
      <c r="E17" s="122"/>
      <c r="F17" s="123"/>
      <c r="G17" s="120"/>
      <c r="H17" s="120"/>
    </row>
    <row r="18" spans="1:8" s="124" customFormat="1" ht="27" customHeight="1" thickBot="1" x14ac:dyDescent="0.3">
      <c r="A18" s="115"/>
      <c r="B18" s="164" t="s">
        <v>128</v>
      </c>
      <c r="C18" s="165">
        <f>SUM(C3:C17)</f>
        <v>305611.245</v>
      </c>
      <c r="D18" s="165">
        <f>SUM(D3:D17)</f>
        <v>267429.92000000004</v>
      </c>
    </row>
    <row r="19" spans="1:8" s="124" customFormat="1" ht="13.8" x14ac:dyDescent="0.25">
      <c r="A19" s="127"/>
      <c r="B19" s="126"/>
      <c r="C19" s="122"/>
      <c r="D19" s="123"/>
    </row>
    <row r="20" spans="1:8" x14ac:dyDescent="0.25">
      <c r="A20" s="128"/>
      <c r="B20" s="129"/>
      <c r="C20" s="128"/>
    </row>
    <row r="21" spans="1:8" x14ac:dyDescent="0.25">
      <c r="A21" s="128"/>
      <c r="B21" s="129"/>
      <c r="C21" s="128"/>
    </row>
    <row r="22" spans="1:8" x14ac:dyDescent="0.25">
      <c r="A22" s="254" t="s">
        <v>238</v>
      </c>
      <c r="B22" s="129"/>
      <c r="C22" s="128"/>
    </row>
    <row r="23" spans="1:8" x14ac:dyDescent="0.25">
      <c r="A23" s="128"/>
      <c r="B23" s="129"/>
      <c r="C23" s="128"/>
    </row>
    <row r="24" spans="1:8" x14ac:dyDescent="0.25">
      <c r="A24" s="255" t="s">
        <v>189</v>
      </c>
      <c r="B24" s="255"/>
      <c r="C24" s="128"/>
      <c r="D24" s="257">
        <v>961457.5</v>
      </c>
    </row>
    <row r="25" spans="1:8" x14ac:dyDescent="0.25">
      <c r="A25" s="255"/>
      <c r="B25"/>
      <c r="C25" s="128"/>
      <c r="D25" s="256"/>
    </row>
    <row r="26" spans="1:8" x14ac:dyDescent="0.25">
      <c r="A26" s="255" t="s">
        <v>190</v>
      </c>
      <c r="B26" s="255"/>
      <c r="C26" s="128"/>
      <c r="D26" s="257">
        <v>760370.44</v>
      </c>
    </row>
    <row r="27" spans="1:8" x14ac:dyDescent="0.25">
      <c r="A27" s="128"/>
      <c r="B27" s="129"/>
      <c r="C27" s="128"/>
    </row>
    <row r="28" spans="1:8" x14ac:dyDescent="0.25">
      <c r="A28" s="128"/>
      <c r="B28" s="129"/>
      <c r="C28" s="128"/>
    </row>
    <row r="29" spans="1:8" x14ac:dyDescent="0.25">
      <c r="A29" s="128"/>
      <c r="B29" s="129"/>
      <c r="C29" s="128"/>
    </row>
    <row r="30" spans="1:8" x14ac:dyDescent="0.25">
      <c r="A30" s="128"/>
      <c r="B30" s="129"/>
      <c r="C30" s="128"/>
    </row>
    <row r="31" spans="1:8" x14ac:dyDescent="0.25">
      <c r="A31" s="128"/>
      <c r="B31" s="129"/>
      <c r="C31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3527F-F35A-4502-8A15-871023DAA49A}">
  <dimension ref="A1:ACX62"/>
  <sheetViews>
    <sheetView workbookViewId="0">
      <selection activeCell="E39" sqref="E39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1.36328125" style="5" bestFit="1" customWidth="1"/>
    <col min="4" max="4" width="16.90625" style="3" customWidth="1"/>
    <col min="5" max="16384" width="10.08984375" style="3"/>
  </cols>
  <sheetData>
    <row r="1" spans="1:4" ht="48" customHeight="1" thickBot="1" x14ac:dyDescent="0.25">
      <c r="A1" s="308" t="s">
        <v>239</v>
      </c>
      <c r="B1" s="309"/>
      <c r="C1" s="310"/>
    </row>
    <row r="2" spans="1:4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40"/>
    </row>
    <row r="3" spans="1:4" s="12" customFormat="1" ht="13.8" x14ac:dyDescent="0.2">
      <c r="A3" s="57" t="s">
        <v>3</v>
      </c>
      <c r="B3" s="58" t="s">
        <v>6</v>
      </c>
      <c r="C3" s="22">
        <v>536764.17000000004</v>
      </c>
      <c r="D3" s="19"/>
    </row>
    <row r="4" spans="1:4" s="12" customFormat="1" ht="13.8" x14ac:dyDescent="0.2">
      <c r="A4" s="20" t="s">
        <v>4</v>
      </c>
      <c r="B4" s="21" t="s">
        <v>0</v>
      </c>
      <c r="C4" s="22">
        <v>17892</v>
      </c>
      <c r="D4" s="19"/>
    </row>
    <row r="5" spans="1:4" s="12" customFormat="1" ht="13.8" x14ac:dyDescent="0.2">
      <c r="A5" s="20" t="s">
        <v>5</v>
      </c>
      <c r="B5" s="21" t="s">
        <v>26</v>
      </c>
      <c r="C5" s="22">
        <v>2389.5</v>
      </c>
      <c r="D5" s="19"/>
    </row>
    <row r="6" spans="1:4" s="12" customFormat="1" ht="13.8" x14ac:dyDescent="0.2">
      <c r="A6" s="20" t="s">
        <v>7</v>
      </c>
      <c r="B6" s="21" t="s">
        <v>27</v>
      </c>
      <c r="C6" s="22">
        <v>0</v>
      </c>
      <c r="D6" s="19"/>
    </row>
    <row r="7" spans="1:4" s="12" customFormat="1" ht="15.6" customHeight="1" x14ac:dyDescent="0.2">
      <c r="A7" s="20" t="s">
        <v>8</v>
      </c>
      <c r="B7" s="21" t="s">
        <v>19</v>
      </c>
      <c r="C7" s="22">
        <v>53400.84</v>
      </c>
      <c r="D7" s="19"/>
    </row>
    <row r="8" spans="1:4" s="12" customFormat="1" ht="13.8" x14ac:dyDescent="0.2">
      <c r="A8" s="20" t="s">
        <v>10</v>
      </c>
      <c r="B8" s="21" t="s">
        <v>9</v>
      </c>
      <c r="C8" s="22">
        <v>3600</v>
      </c>
      <c r="D8" s="19"/>
    </row>
    <row r="9" spans="1:4" s="12" customFormat="1" ht="13.8" x14ac:dyDescent="0.2">
      <c r="A9" s="20" t="s">
        <v>11</v>
      </c>
      <c r="B9" s="21" t="s">
        <v>61</v>
      </c>
      <c r="C9" s="22">
        <v>0</v>
      </c>
      <c r="D9" s="19"/>
    </row>
    <row r="10" spans="1:4" s="12" customFormat="1" ht="13.8" x14ac:dyDescent="0.2">
      <c r="A10" s="20" t="s">
        <v>12</v>
      </c>
      <c r="B10" s="21" t="s">
        <v>62</v>
      </c>
      <c r="C10" s="22">
        <v>39.65</v>
      </c>
      <c r="D10" s="19"/>
    </row>
    <row r="11" spans="1:4" s="12" customFormat="1" ht="41.4" x14ac:dyDescent="0.2">
      <c r="A11" s="20" t="s">
        <v>13</v>
      </c>
      <c r="B11" s="21" t="s">
        <v>18</v>
      </c>
      <c r="C11" s="22">
        <v>0</v>
      </c>
      <c r="D11" s="19"/>
    </row>
    <row r="12" spans="1:4" s="12" customFormat="1" ht="13.8" x14ac:dyDescent="0.2">
      <c r="A12" s="20" t="s">
        <v>14</v>
      </c>
      <c r="B12" s="21" t="s">
        <v>20</v>
      </c>
      <c r="C12" s="22">
        <v>0</v>
      </c>
      <c r="D12" s="19"/>
    </row>
    <row r="13" spans="1:4" s="12" customFormat="1" ht="13.8" x14ac:dyDescent="0.2">
      <c r="A13" s="20" t="s">
        <v>15</v>
      </c>
      <c r="B13" s="21" t="s">
        <v>21</v>
      </c>
      <c r="C13" s="22">
        <v>0</v>
      </c>
      <c r="D13" s="19"/>
    </row>
    <row r="14" spans="1:4" s="12" customFormat="1" ht="13.8" x14ac:dyDescent="0.2">
      <c r="A14" s="20" t="s">
        <v>16</v>
      </c>
      <c r="B14" s="21" t="s">
        <v>23</v>
      </c>
      <c r="C14" s="22">
        <v>0</v>
      </c>
      <c r="D14" s="19"/>
    </row>
    <row r="15" spans="1:4" s="12" customFormat="1" ht="13.8" x14ac:dyDescent="0.2">
      <c r="A15" s="20" t="s">
        <v>17</v>
      </c>
      <c r="B15" s="21" t="s">
        <v>22</v>
      </c>
      <c r="C15" s="22">
        <v>0</v>
      </c>
      <c r="D15" s="19"/>
    </row>
    <row r="16" spans="1:4" s="12" customFormat="1" ht="13.8" x14ac:dyDescent="0.2">
      <c r="A16" s="20" t="s">
        <v>65</v>
      </c>
      <c r="B16" s="21" t="s">
        <v>24</v>
      </c>
      <c r="C16" s="22">
        <v>0</v>
      </c>
    </row>
    <row r="17" spans="1:4" s="12" customFormat="1" ht="13.8" x14ac:dyDescent="0.2">
      <c r="A17" s="20" t="s">
        <v>66</v>
      </c>
      <c r="B17" s="21" t="s">
        <v>25</v>
      </c>
      <c r="C17" s="22">
        <v>438</v>
      </c>
    </row>
    <row r="18" spans="1:4" s="12" customFormat="1" ht="13.8" x14ac:dyDescent="0.2">
      <c r="A18" s="20" t="s">
        <v>28</v>
      </c>
      <c r="B18" s="21" t="s">
        <v>75</v>
      </c>
      <c r="C18" s="22">
        <v>7125.23</v>
      </c>
    </row>
    <row r="19" spans="1:4" s="12" customFormat="1" ht="13.8" x14ac:dyDescent="0.2">
      <c r="A19" s="20" t="s">
        <v>32</v>
      </c>
      <c r="B19" s="21" t="s">
        <v>31</v>
      </c>
      <c r="C19" s="22">
        <v>26443.759999999998</v>
      </c>
    </row>
    <row r="20" spans="1:4" s="12" customFormat="1" ht="13.8" x14ac:dyDescent="0.2">
      <c r="A20" s="20" t="s">
        <v>34</v>
      </c>
      <c r="B20" s="21" t="s">
        <v>33</v>
      </c>
      <c r="C20" s="22">
        <v>0</v>
      </c>
    </row>
    <row r="21" spans="1:4" s="12" customFormat="1" ht="13.8" x14ac:dyDescent="0.2">
      <c r="A21" s="20" t="s">
        <v>30</v>
      </c>
      <c r="B21" s="21" t="s">
        <v>29</v>
      </c>
      <c r="C21" s="22">
        <v>8558.86</v>
      </c>
    </row>
    <row r="22" spans="1:4" s="12" customFormat="1" ht="14.4" thickBot="1" x14ac:dyDescent="0.25">
      <c r="A22" s="20" t="s">
        <v>36</v>
      </c>
      <c r="B22" s="21" t="s">
        <v>35</v>
      </c>
      <c r="C22" s="22">
        <v>2399.2199999999998</v>
      </c>
    </row>
    <row r="23" spans="1:4" s="33" customFormat="1" ht="27" customHeight="1" thickBot="1" x14ac:dyDescent="0.25">
      <c r="A23" s="100"/>
      <c r="B23" s="31" t="s">
        <v>113</v>
      </c>
      <c r="C23" s="32">
        <f>SUM(C3:C22)</f>
        <v>659051.23</v>
      </c>
    </row>
    <row r="24" spans="1:4" s="12" customFormat="1" ht="14.4" thickBot="1" x14ac:dyDescent="0.25">
      <c r="A24" s="34"/>
      <c r="B24" s="24"/>
      <c r="C24" s="23"/>
    </row>
    <row r="25" spans="1:4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40"/>
    </row>
    <row r="26" spans="1:4" s="12" customFormat="1" ht="13.8" x14ac:dyDescent="0.2">
      <c r="A26" s="57" t="s">
        <v>3</v>
      </c>
      <c r="B26" s="101" t="s">
        <v>37</v>
      </c>
      <c r="C26" s="22">
        <v>319455.33999999997</v>
      </c>
    </row>
    <row r="27" spans="1:4" s="12" customFormat="1" ht="13.8" x14ac:dyDescent="0.2">
      <c r="A27" s="20" t="s">
        <v>4</v>
      </c>
      <c r="B27" s="36" t="s">
        <v>39</v>
      </c>
      <c r="C27" s="22">
        <v>100243.99999999999</v>
      </c>
    </row>
    <row r="28" spans="1:4" s="12" customFormat="1" ht="13.8" x14ac:dyDescent="0.2">
      <c r="A28" s="20" t="s">
        <v>5</v>
      </c>
      <c r="B28" s="36" t="s">
        <v>46</v>
      </c>
      <c r="C28" s="22">
        <v>202726.42</v>
      </c>
    </row>
    <row r="29" spans="1:4" s="12" customFormat="1" ht="13.8" x14ac:dyDescent="0.2">
      <c r="A29" s="20" t="s">
        <v>7</v>
      </c>
      <c r="B29" s="36" t="s">
        <v>42</v>
      </c>
      <c r="C29" s="22">
        <v>80406.12</v>
      </c>
    </row>
    <row r="30" spans="1:4" s="12" customFormat="1" ht="13.8" x14ac:dyDescent="0.2">
      <c r="A30" s="20" t="s">
        <v>8</v>
      </c>
      <c r="B30" s="36" t="s">
        <v>45</v>
      </c>
      <c r="C30" s="22">
        <v>84463.26999999999</v>
      </c>
    </row>
    <row r="31" spans="1:4" s="12" customFormat="1" ht="13.8" x14ac:dyDescent="0.2">
      <c r="A31" s="20" t="s">
        <v>10</v>
      </c>
      <c r="B31" s="36" t="s">
        <v>44</v>
      </c>
      <c r="C31" s="22">
        <v>162733.15</v>
      </c>
    </row>
    <row r="32" spans="1:4" s="12" customFormat="1" ht="13.8" x14ac:dyDescent="0.2">
      <c r="A32" s="20" t="s">
        <v>11</v>
      </c>
      <c r="B32" s="36" t="s">
        <v>43</v>
      </c>
      <c r="C32" s="22">
        <v>63682.600000000006</v>
      </c>
    </row>
    <row r="33" spans="1:3" s="12" customFormat="1" ht="13.8" x14ac:dyDescent="0.2">
      <c r="A33" s="20" t="s">
        <v>12</v>
      </c>
      <c r="B33" s="36" t="s">
        <v>40</v>
      </c>
      <c r="C33" s="22">
        <v>10047.74</v>
      </c>
    </row>
    <row r="34" spans="1:3" s="12" customFormat="1" ht="13.8" x14ac:dyDescent="0.2">
      <c r="A34" s="20" t="s">
        <v>13</v>
      </c>
      <c r="B34" s="36" t="s">
        <v>47</v>
      </c>
      <c r="C34" s="22">
        <v>18363.829999999998</v>
      </c>
    </row>
    <row r="35" spans="1:3" s="12" customFormat="1" ht="13.8" x14ac:dyDescent="0.2">
      <c r="A35" s="20" t="s">
        <v>14</v>
      </c>
      <c r="B35" s="36" t="s">
        <v>1</v>
      </c>
      <c r="C35" s="22">
        <v>1703.26</v>
      </c>
    </row>
    <row r="36" spans="1:3" s="12" customFormat="1" ht="13.8" x14ac:dyDescent="0.2">
      <c r="A36" s="20" t="s">
        <v>15</v>
      </c>
      <c r="B36" s="36" t="s">
        <v>48</v>
      </c>
      <c r="C36" s="22">
        <v>5733.8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52.23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1263.3599999999999</v>
      </c>
    </row>
    <row r="41" spans="1:3" s="12" customFormat="1" ht="13.8" x14ac:dyDescent="0.2">
      <c r="A41" s="20" t="s">
        <v>67</v>
      </c>
      <c r="B41" s="36" t="s">
        <v>54</v>
      </c>
      <c r="C41" s="22">
        <v>9596.7899999999991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819.32</v>
      </c>
    </row>
    <row r="44" spans="1:3" s="12" customFormat="1" ht="27.6" x14ac:dyDescent="0.2">
      <c r="A44" s="20" t="s">
        <v>56</v>
      </c>
      <c r="B44" s="36" t="s">
        <v>55</v>
      </c>
      <c r="C44" s="22">
        <v>34093.759999999995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8558.86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2441.04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1106384.8900000004</v>
      </c>
    </row>
    <row r="49" spans="1:778" s="12" customFormat="1" ht="13.8" x14ac:dyDescent="0.2">
      <c r="A49" s="38"/>
      <c r="B49" s="16"/>
      <c r="C49" s="39"/>
    </row>
    <row r="50" spans="1:778" s="102" customFormat="1" ht="13.8" x14ac:dyDescent="0.2">
      <c r="A50" s="18"/>
      <c r="B50" s="29"/>
      <c r="C50" s="23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</row>
    <row r="51" spans="1:778" s="102" customFormat="1" ht="13.8" x14ac:dyDescent="0.2">
      <c r="A51" s="18"/>
      <c r="B51" s="29"/>
      <c r="C51" s="23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</row>
    <row r="52" spans="1:778" s="102" customFormat="1" ht="13.8" x14ac:dyDescent="0.2">
      <c r="A52" s="18"/>
      <c r="B52" s="29"/>
      <c r="C52" s="23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</row>
    <row r="53" spans="1:778" s="102" customFormat="1" ht="13.8" x14ac:dyDescent="0.2">
      <c r="A53" s="18"/>
      <c r="B53" s="29"/>
      <c r="C53" s="23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</row>
    <row r="54" spans="1:778" s="102" customFormat="1" ht="13.8" x14ac:dyDescent="0.2">
      <c r="A54" s="18"/>
      <c r="B54" s="29"/>
      <c r="C54" s="23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</row>
    <row r="55" spans="1:778" s="8" customFormat="1" x14ac:dyDescent="0.2">
      <c r="A55" s="3"/>
      <c r="B55" s="7"/>
      <c r="C55" s="5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</row>
    <row r="56" spans="1:778" s="8" customFormat="1" x14ac:dyDescent="0.2">
      <c r="A56" s="3"/>
      <c r="B56" s="7"/>
      <c r="C56" s="5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</row>
    <row r="57" spans="1:778" s="8" customFormat="1" x14ac:dyDescent="0.2">
      <c r="A57" s="3"/>
      <c r="B57" s="7"/>
      <c r="C57" s="5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</row>
    <row r="58" spans="1:778" s="8" customFormat="1" x14ac:dyDescent="0.2">
      <c r="A58" s="3"/>
      <c r="B58" s="7"/>
      <c r="C58" s="5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</row>
    <row r="59" spans="1:778" s="8" customFormat="1" x14ac:dyDescent="0.2">
      <c r="A59" s="3"/>
      <c r="B59" s="7"/>
      <c r="C59" s="5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</row>
    <row r="60" spans="1:778" s="8" customFormat="1" x14ac:dyDescent="0.2">
      <c r="A60" s="3"/>
      <c r="B60" s="7"/>
      <c r="C60" s="5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</row>
    <row r="61" spans="1:778" s="8" customFormat="1" x14ac:dyDescent="0.2">
      <c r="A61" s="3"/>
      <c r="B61" s="7"/>
      <c r="C61" s="5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</row>
    <row r="62" spans="1:778" s="8" customFormat="1" x14ac:dyDescent="0.2">
      <c r="A62" s="3"/>
      <c r="B62" s="7"/>
      <c r="C62" s="5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E8770-ED73-4315-978F-A5BD2D2A976F}">
  <dimension ref="A1:ADB63"/>
  <sheetViews>
    <sheetView workbookViewId="0">
      <selection activeCell="E4" sqref="E4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453125" style="4" customWidth="1"/>
    <col min="7" max="7" width="11.453125" style="3" customWidth="1"/>
    <col min="8" max="8" width="16.90625" style="3" customWidth="1"/>
    <col min="9" max="16384" width="10.08984375" style="3"/>
  </cols>
  <sheetData>
    <row r="1" spans="1:8" ht="36" customHeight="1" thickBot="1" x14ac:dyDescent="0.25">
      <c r="A1" s="308" t="s">
        <v>240</v>
      </c>
      <c r="B1" s="309"/>
      <c r="C1" s="310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174">
        <v>86600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174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174">
        <v>0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174">
        <v>0</v>
      </c>
      <c r="D6" s="16"/>
      <c r="E6" s="23"/>
      <c r="F6" s="23"/>
      <c r="G6" s="19"/>
      <c r="H6" s="19"/>
    </row>
    <row r="7" spans="1:8" s="12" customFormat="1" ht="15.6" customHeight="1" x14ac:dyDescent="0.2">
      <c r="A7" s="20" t="s">
        <v>8</v>
      </c>
      <c r="B7" s="21" t="s">
        <v>19</v>
      </c>
      <c r="C7" s="174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174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174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174">
        <v>26.45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174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174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174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174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174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174">
        <v>0</v>
      </c>
    </row>
    <row r="17" spans="1:8" s="12" customFormat="1" ht="13.8" x14ac:dyDescent="0.2">
      <c r="A17" s="20" t="s">
        <v>66</v>
      </c>
      <c r="B17" s="21" t="s">
        <v>25</v>
      </c>
      <c r="C17" s="174">
        <v>0</v>
      </c>
    </row>
    <row r="18" spans="1:8" s="12" customFormat="1" ht="13.8" x14ac:dyDescent="0.2">
      <c r="A18" s="20" t="s">
        <v>28</v>
      </c>
      <c r="B18" s="21" t="s">
        <v>75</v>
      </c>
      <c r="C18" s="174">
        <v>0</v>
      </c>
    </row>
    <row r="19" spans="1:8" s="12" customFormat="1" ht="13.8" x14ac:dyDescent="0.2">
      <c r="A19" s="20" t="s">
        <v>32</v>
      </c>
      <c r="B19" s="21" t="s">
        <v>31</v>
      </c>
      <c r="C19" s="174">
        <v>0</v>
      </c>
    </row>
    <row r="20" spans="1:8" s="12" customFormat="1" ht="13.8" x14ac:dyDescent="0.2">
      <c r="A20" s="20" t="s">
        <v>34</v>
      </c>
      <c r="B20" s="21" t="s">
        <v>33</v>
      </c>
      <c r="C20" s="174">
        <v>0</v>
      </c>
    </row>
    <row r="21" spans="1:8" s="12" customFormat="1" ht="13.8" x14ac:dyDescent="0.2">
      <c r="A21" s="20" t="s">
        <v>30</v>
      </c>
      <c r="B21" s="21" t="s">
        <v>29</v>
      </c>
      <c r="C21" s="174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174">
        <v>5592.55</v>
      </c>
    </row>
    <row r="23" spans="1:8" s="33" customFormat="1" ht="27" customHeight="1" thickBot="1" x14ac:dyDescent="0.25">
      <c r="A23" s="100"/>
      <c r="B23" s="31" t="s">
        <v>113</v>
      </c>
      <c r="C23" s="32">
        <f>SUM(C3:C22)</f>
        <v>92219</v>
      </c>
    </row>
    <row r="24" spans="1:8" s="12" customFormat="1" ht="14.4" thickBot="1" x14ac:dyDescent="0.25">
      <c r="A24" s="34"/>
      <c r="B24" s="24"/>
      <c r="C24" s="23"/>
    </row>
    <row r="25" spans="1:8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174">
        <v>0</v>
      </c>
    </row>
    <row r="27" spans="1:8" s="12" customFormat="1" ht="13.8" x14ac:dyDescent="0.2">
      <c r="A27" s="20" t="s">
        <v>4</v>
      </c>
      <c r="B27" s="36" t="s">
        <v>39</v>
      </c>
      <c r="C27" s="174">
        <v>2188.0100000000002</v>
      </c>
    </row>
    <row r="28" spans="1:8" s="12" customFormat="1" ht="13.8" x14ac:dyDescent="0.2">
      <c r="A28" s="20" t="s">
        <v>5</v>
      </c>
      <c r="B28" s="36" t="s">
        <v>46</v>
      </c>
      <c r="C28" s="174">
        <v>0</v>
      </c>
    </row>
    <row r="29" spans="1:8" s="12" customFormat="1" ht="13.8" x14ac:dyDescent="0.2">
      <c r="A29" s="20" t="s">
        <v>7</v>
      </c>
      <c r="B29" s="36" t="s">
        <v>42</v>
      </c>
      <c r="C29" s="174">
        <v>0</v>
      </c>
    </row>
    <row r="30" spans="1:8" s="12" customFormat="1" ht="13.8" x14ac:dyDescent="0.2">
      <c r="A30" s="20" t="s">
        <v>8</v>
      </c>
      <c r="B30" s="36" t="s">
        <v>45</v>
      </c>
      <c r="C30" s="174">
        <v>0</v>
      </c>
    </row>
    <row r="31" spans="1:8" s="12" customFormat="1" ht="13.8" x14ac:dyDescent="0.2">
      <c r="A31" s="20" t="s">
        <v>10</v>
      </c>
      <c r="B31" s="36" t="s">
        <v>44</v>
      </c>
      <c r="C31" s="174">
        <v>165470.64000000001</v>
      </c>
    </row>
    <row r="32" spans="1:8" s="12" customFormat="1" ht="13.8" x14ac:dyDescent="0.2">
      <c r="A32" s="20" t="s">
        <v>11</v>
      </c>
      <c r="B32" s="36" t="s">
        <v>43</v>
      </c>
      <c r="C32" s="174">
        <v>0</v>
      </c>
    </row>
    <row r="33" spans="1:3" s="12" customFormat="1" ht="13.8" x14ac:dyDescent="0.2">
      <c r="A33" s="20" t="s">
        <v>12</v>
      </c>
      <c r="B33" s="36" t="s">
        <v>40</v>
      </c>
      <c r="C33" s="174">
        <v>0</v>
      </c>
    </row>
    <row r="34" spans="1:3" s="12" customFormat="1" ht="13.8" x14ac:dyDescent="0.2">
      <c r="A34" s="20" t="s">
        <v>13</v>
      </c>
      <c r="B34" s="36" t="s">
        <v>47</v>
      </c>
      <c r="C34" s="174">
        <v>1140.1099999999999</v>
      </c>
    </row>
    <row r="35" spans="1:3" s="12" customFormat="1" ht="13.8" x14ac:dyDescent="0.2">
      <c r="A35" s="20" t="s">
        <v>14</v>
      </c>
      <c r="B35" s="36" t="s">
        <v>1</v>
      </c>
      <c r="C35" s="174">
        <v>0</v>
      </c>
    </row>
    <row r="36" spans="1:3" s="12" customFormat="1" ht="13.8" x14ac:dyDescent="0.2">
      <c r="A36" s="20" t="s">
        <v>15</v>
      </c>
      <c r="B36" s="36" t="s">
        <v>48</v>
      </c>
      <c r="C36" s="174">
        <v>0</v>
      </c>
    </row>
    <row r="37" spans="1:3" s="12" customFormat="1" ht="13.8" x14ac:dyDescent="0.2">
      <c r="A37" s="20" t="s">
        <v>16</v>
      </c>
      <c r="B37" s="36" t="s">
        <v>64</v>
      </c>
      <c r="C37" s="174">
        <v>0</v>
      </c>
    </row>
    <row r="38" spans="1:3" s="12" customFormat="1" ht="13.8" x14ac:dyDescent="0.2">
      <c r="A38" s="20" t="s">
        <v>17</v>
      </c>
      <c r="B38" s="36" t="s">
        <v>41</v>
      </c>
      <c r="C38" s="174">
        <v>0</v>
      </c>
    </row>
    <row r="39" spans="1:3" s="12" customFormat="1" ht="27.6" x14ac:dyDescent="0.2">
      <c r="A39" s="20" t="s">
        <v>65</v>
      </c>
      <c r="B39" s="36" t="s">
        <v>63</v>
      </c>
      <c r="C39" s="174">
        <v>0</v>
      </c>
    </row>
    <row r="40" spans="1:3" s="12" customFormat="1" ht="13.8" x14ac:dyDescent="0.2">
      <c r="A40" s="20" t="s">
        <v>66</v>
      </c>
      <c r="B40" s="36" t="s">
        <v>53</v>
      </c>
      <c r="C40" s="174">
        <v>0</v>
      </c>
    </row>
    <row r="41" spans="1:3" s="12" customFormat="1" ht="13.8" x14ac:dyDescent="0.2">
      <c r="A41" s="20" t="s">
        <v>67</v>
      </c>
      <c r="B41" s="36" t="s">
        <v>54</v>
      </c>
      <c r="C41" s="174">
        <v>0</v>
      </c>
    </row>
    <row r="42" spans="1:3" s="12" customFormat="1" ht="27.6" x14ac:dyDescent="0.2">
      <c r="A42" s="20" t="s">
        <v>68</v>
      </c>
      <c r="B42" s="36" t="s">
        <v>38</v>
      </c>
      <c r="C42" s="174">
        <v>0</v>
      </c>
    </row>
    <row r="43" spans="1:3" s="12" customFormat="1" ht="27.6" x14ac:dyDescent="0.2">
      <c r="A43" s="20" t="s">
        <v>52</v>
      </c>
      <c r="B43" s="36" t="s">
        <v>51</v>
      </c>
      <c r="C43" s="174">
        <v>0</v>
      </c>
    </row>
    <row r="44" spans="1:3" s="12" customFormat="1" ht="27.6" x14ac:dyDescent="0.2">
      <c r="A44" s="20" t="s">
        <v>56</v>
      </c>
      <c r="B44" s="36" t="s">
        <v>55</v>
      </c>
      <c r="C44" s="174">
        <v>0</v>
      </c>
    </row>
    <row r="45" spans="1:3" s="12" customFormat="1" ht="27.6" x14ac:dyDescent="0.2">
      <c r="A45" s="20" t="s">
        <v>58</v>
      </c>
      <c r="B45" s="36" t="s">
        <v>57</v>
      </c>
      <c r="C45" s="174">
        <v>0</v>
      </c>
    </row>
    <row r="46" spans="1:3" s="12" customFormat="1" ht="27.6" x14ac:dyDescent="0.2">
      <c r="A46" s="20" t="s">
        <v>60</v>
      </c>
      <c r="B46" s="36" t="s">
        <v>59</v>
      </c>
      <c r="C46" s="174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174">
        <v>5766.93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174565.69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102" customFormat="1" ht="13.8" x14ac:dyDescent="0.2">
      <c r="A53" s="18"/>
      <c r="B53" s="29"/>
      <c r="C53" s="23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</row>
    <row r="54" spans="1:782" s="102" customFormat="1" ht="13.8" x14ac:dyDescent="0.2">
      <c r="A54" s="18"/>
      <c r="B54" s="29"/>
      <c r="C54" s="23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</row>
    <row r="55" spans="1:782" s="102" customFormat="1" ht="13.8" x14ac:dyDescent="0.2">
      <c r="A55" s="18"/>
      <c r="B55" s="29"/>
      <c r="C55" s="23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  <c r="ADB55" s="18"/>
    </row>
    <row r="56" spans="1:782" s="102" customFormat="1" ht="13.8" x14ac:dyDescent="0.2">
      <c r="A56" s="18"/>
      <c r="B56" s="29"/>
      <c r="C56" s="23"/>
      <c r="E56" s="19"/>
      <c r="F56" s="19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  <c r="ADB56" s="18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54893-4FEB-4DA2-A956-A24A7118ED34}">
  <dimension ref="A1:H21"/>
  <sheetViews>
    <sheetView workbookViewId="0">
      <selection activeCell="A12" sqref="A12:D16"/>
    </sheetView>
  </sheetViews>
  <sheetFormatPr baseColWidth="10" defaultColWidth="10" defaultRowHeight="15" x14ac:dyDescent="0.25"/>
  <cols>
    <col min="1" max="1" width="9.26953125" style="131" customWidth="1"/>
    <col min="2" max="2" width="44.08984375" style="132" customWidth="1"/>
    <col min="3" max="3" width="11.90625" style="133" customWidth="1"/>
    <col min="4" max="4" width="11.90625" style="130" customWidth="1"/>
    <col min="5" max="16384" width="10" style="128"/>
  </cols>
  <sheetData>
    <row r="1" spans="1:8" s="155" customFormat="1" ht="36" customHeight="1" thickBot="1" x14ac:dyDescent="0.25">
      <c r="A1" s="318" t="s">
        <v>136</v>
      </c>
      <c r="B1" s="319"/>
      <c r="C1" s="319"/>
      <c r="D1" s="320"/>
    </row>
    <row r="2" spans="1:8" s="125" customFormat="1" ht="35.4" customHeight="1" x14ac:dyDescent="0.25">
      <c r="A2" s="168" t="s">
        <v>117</v>
      </c>
      <c r="B2" s="169" t="s">
        <v>118</v>
      </c>
      <c r="C2" s="170" t="s">
        <v>119</v>
      </c>
      <c r="D2" s="171" t="s">
        <v>120</v>
      </c>
      <c r="E2" s="123"/>
      <c r="F2" s="119"/>
      <c r="G2" s="119"/>
      <c r="H2" s="124"/>
    </row>
    <row r="3" spans="1:8" s="124" customFormat="1" ht="13.8" x14ac:dyDescent="0.25">
      <c r="A3" s="111">
        <v>50200</v>
      </c>
      <c r="B3" s="112" t="s">
        <v>241</v>
      </c>
      <c r="C3" s="113">
        <v>0</v>
      </c>
      <c r="D3" s="114">
        <v>0</v>
      </c>
      <c r="E3" s="123"/>
      <c r="F3" s="120"/>
      <c r="G3" s="120"/>
    </row>
    <row r="4" spans="1:8" s="124" customFormat="1" ht="13.8" x14ac:dyDescent="0.25">
      <c r="A4" s="111">
        <v>50300</v>
      </c>
      <c r="B4" s="112" t="s">
        <v>242</v>
      </c>
      <c r="C4" s="113">
        <v>0</v>
      </c>
      <c r="D4" s="114">
        <v>0</v>
      </c>
      <c r="E4" s="123"/>
      <c r="F4" s="120"/>
      <c r="G4" s="120"/>
    </row>
    <row r="5" spans="1:8" s="124" customFormat="1" ht="13.8" x14ac:dyDescent="0.25">
      <c r="A5" s="111">
        <v>50400</v>
      </c>
      <c r="B5" s="112" t="s">
        <v>243</v>
      </c>
      <c r="C5" s="113">
        <v>0</v>
      </c>
      <c r="D5" s="114">
        <v>0</v>
      </c>
      <c r="E5" s="123"/>
      <c r="F5" s="120"/>
      <c r="G5" s="120"/>
    </row>
    <row r="6" spans="1:8" s="124" customFormat="1" ht="13.8" x14ac:dyDescent="0.25">
      <c r="A6" s="111">
        <v>50500</v>
      </c>
      <c r="B6" s="112" t="s">
        <v>244</v>
      </c>
      <c r="C6" s="113">
        <v>0</v>
      </c>
      <c r="D6" s="114">
        <v>0</v>
      </c>
      <c r="E6" s="123"/>
      <c r="F6" s="120"/>
      <c r="G6" s="120"/>
    </row>
    <row r="7" spans="1:8" s="124" customFormat="1" ht="13.8" x14ac:dyDescent="0.25">
      <c r="A7" s="111">
        <v>50600</v>
      </c>
      <c r="B7" s="112" t="s">
        <v>245</v>
      </c>
      <c r="C7" s="113">
        <v>0</v>
      </c>
      <c r="D7" s="114">
        <v>0</v>
      </c>
      <c r="E7" s="123"/>
      <c r="F7" s="120"/>
      <c r="G7" s="120"/>
    </row>
    <row r="8" spans="1:8" s="124" customFormat="1" ht="27" customHeight="1" thickBot="1" x14ac:dyDescent="0.3">
      <c r="A8" s="151"/>
      <c r="B8" s="152" t="s">
        <v>128</v>
      </c>
      <c r="C8" s="153">
        <f>SUM(C3:C7)</f>
        <v>0</v>
      </c>
      <c r="D8" s="154">
        <f>SUM(D3:D7)</f>
        <v>0</v>
      </c>
    </row>
    <row r="9" spans="1:8" s="124" customFormat="1" ht="13.8" x14ac:dyDescent="0.25">
      <c r="A9" s="127"/>
      <c r="B9" s="126"/>
      <c r="C9" s="122"/>
      <c r="D9" s="123"/>
    </row>
    <row r="10" spans="1:8" s="123" customFormat="1" ht="13.8" x14ac:dyDescent="0.25">
      <c r="B10" s="172"/>
      <c r="D10" s="173"/>
    </row>
    <row r="11" spans="1:8" s="123" customFormat="1" ht="13.8" x14ac:dyDescent="0.25">
      <c r="B11" s="172"/>
      <c r="D11" s="173"/>
    </row>
    <row r="12" spans="1:8" s="123" customFormat="1" x14ac:dyDescent="0.25">
      <c r="A12" s="254" t="s">
        <v>246</v>
      </c>
      <c r="B12" s="129"/>
      <c r="C12" s="128"/>
      <c r="D12" s="130"/>
    </row>
    <row r="13" spans="1:8" s="123" customFormat="1" x14ac:dyDescent="0.25">
      <c r="A13" s="128"/>
      <c r="B13" s="129"/>
      <c r="C13" s="128"/>
      <c r="D13" s="130"/>
    </row>
    <row r="14" spans="1:8" x14ac:dyDescent="0.25">
      <c r="A14" s="255" t="s">
        <v>189</v>
      </c>
      <c r="B14" s="255"/>
      <c r="C14" s="128"/>
      <c r="D14" s="257">
        <v>37069.160000000003</v>
      </c>
    </row>
    <row r="15" spans="1:8" x14ac:dyDescent="0.25">
      <c r="A15" s="255"/>
      <c r="B15"/>
      <c r="C15" s="128"/>
      <c r="D15" s="256"/>
    </row>
    <row r="16" spans="1:8" x14ac:dyDescent="0.25">
      <c r="A16" s="255" t="s">
        <v>190</v>
      </c>
      <c r="B16" s="255"/>
      <c r="C16" s="128"/>
      <c r="D16" s="257">
        <v>25718.799999999999</v>
      </c>
    </row>
    <row r="17" spans="1:3" x14ac:dyDescent="0.25">
      <c r="A17" s="128"/>
      <c r="B17" s="129"/>
      <c r="C17" s="128"/>
    </row>
    <row r="18" spans="1:3" x14ac:dyDescent="0.25">
      <c r="A18" s="128"/>
      <c r="B18" s="129"/>
      <c r="C18" s="128"/>
    </row>
    <row r="19" spans="1:3" x14ac:dyDescent="0.25">
      <c r="A19" s="128"/>
      <c r="B19" s="129"/>
      <c r="C19" s="128"/>
    </row>
    <row r="20" spans="1:3" x14ac:dyDescent="0.25">
      <c r="A20" s="128"/>
      <c r="B20" s="129"/>
      <c r="C20" s="128"/>
    </row>
    <row r="21" spans="1:3" x14ac:dyDescent="0.25">
      <c r="A21" s="128"/>
      <c r="B21" s="129"/>
      <c r="C21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0791-DF10-49CC-BFFC-BF187E583674}">
  <sheetPr>
    <pageSetUpPr fitToPage="1"/>
  </sheetPr>
  <dimension ref="A1:ADB62"/>
  <sheetViews>
    <sheetView zoomScaleNormal="100" workbookViewId="0">
      <selection activeCell="C11" sqref="C11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1.36328125" style="5" bestFit="1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6" customHeight="1" thickBot="1" x14ac:dyDescent="0.25">
      <c r="A1" s="308" t="s">
        <v>185</v>
      </c>
      <c r="B1" s="309"/>
      <c r="C1" s="310"/>
      <c r="D1" s="3"/>
      <c r="E1" s="3"/>
      <c r="F1" s="3"/>
    </row>
    <row r="2" spans="1:8" s="51" customFormat="1" ht="27" customHeight="1" thickBot="1" x14ac:dyDescent="0.25">
      <c r="A2" s="41" t="s">
        <v>2</v>
      </c>
      <c r="B2" s="42" t="s">
        <v>71</v>
      </c>
      <c r="C2" s="60" t="s">
        <v>111</v>
      </c>
      <c r="D2" s="61"/>
      <c r="E2" s="62"/>
      <c r="F2" s="63"/>
      <c r="G2" s="64"/>
      <c r="H2" s="64"/>
    </row>
    <row r="3" spans="1:8" s="12" customFormat="1" ht="13.8" x14ac:dyDescent="0.2">
      <c r="A3" s="57" t="s">
        <v>3</v>
      </c>
      <c r="B3" s="58" t="s">
        <v>6</v>
      </c>
      <c r="C3" s="22">
        <v>5031568.3899999997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342661.03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892.5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9361.5300000000007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3065</v>
      </c>
    </row>
    <row r="18" spans="1:8" s="12" customFormat="1" ht="13.8" x14ac:dyDescent="0.2">
      <c r="A18" s="20" t="s">
        <v>28</v>
      </c>
      <c r="B18" s="21" t="s">
        <v>75</v>
      </c>
      <c r="C18" s="22">
        <v>32003.06</v>
      </c>
    </row>
    <row r="19" spans="1:8" s="12" customFormat="1" ht="13.8" x14ac:dyDescent="0.2">
      <c r="A19" s="20" t="s">
        <v>32</v>
      </c>
      <c r="B19" s="21" t="s">
        <v>31</v>
      </c>
      <c r="C19" s="22">
        <v>104164.37</v>
      </c>
    </row>
    <row r="20" spans="1:8" s="12" customFormat="1" ht="13.8" x14ac:dyDescent="0.2">
      <c r="A20" s="20" t="s">
        <v>34</v>
      </c>
      <c r="B20" s="21" t="s">
        <v>33</v>
      </c>
      <c r="C20" s="22">
        <v>27686.7</v>
      </c>
    </row>
    <row r="21" spans="1:8" s="12" customFormat="1" ht="13.8" x14ac:dyDescent="0.2">
      <c r="A21" s="20" t="s">
        <v>30</v>
      </c>
      <c r="B21" s="21" t="s">
        <v>29</v>
      </c>
      <c r="C21" s="22">
        <v>865.73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51" customFormat="1" ht="27" customHeight="1" thickBot="1" x14ac:dyDescent="0.25">
      <c r="A23" s="59"/>
      <c r="B23" s="49" t="s">
        <v>73</v>
      </c>
      <c r="C23" s="50">
        <f>SUM(C3:C22)</f>
        <v>5552268.3100000005</v>
      </c>
    </row>
    <row r="24" spans="1:8" s="43" customFormat="1" ht="13.8" thickBot="1" x14ac:dyDescent="0.25">
      <c r="A24" s="52"/>
      <c r="B24" s="2"/>
      <c r="C24" s="47"/>
    </row>
    <row r="25" spans="1:8" s="51" customFormat="1" ht="27" customHeight="1" thickBot="1" x14ac:dyDescent="0.25">
      <c r="A25" s="41" t="s">
        <v>2</v>
      </c>
      <c r="B25" s="42" t="s">
        <v>74</v>
      </c>
      <c r="C25" s="60" t="str">
        <f>"AUFWAND "&amp;Jahrakt</f>
        <v>AUFWAND 2023</v>
      </c>
    </row>
    <row r="26" spans="1:8" s="12" customFormat="1" ht="13.8" x14ac:dyDescent="0.2">
      <c r="A26" s="57" t="s">
        <v>3</v>
      </c>
      <c r="B26" s="58" t="s">
        <v>37</v>
      </c>
      <c r="C26" s="22">
        <v>727068.95</v>
      </c>
      <c r="D26" s="16"/>
      <c r="E26" s="17"/>
      <c r="F26" s="18"/>
      <c r="G26" s="19"/>
      <c r="H26" s="19"/>
    </row>
    <row r="27" spans="1:8" s="12" customFormat="1" ht="13.8" x14ac:dyDescent="0.2">
      <c r="A27" s="20" t="s">
        <v>4</v>
      </c>
      <c r="B27" s="21" t="s">
        <v>39</v>
      </c>
      <c r="C27" s="22">
        <v>173210.21999999997</v>
      </c>
      <c r="D27" s="16"/>
      <c r="E27" s="17"/>
      <c r="F27" s="18"/>
      <c r="G27" s="19"/>
      <c r="H27" s="19"/>
    </row>
    <row r="28" spans="1:8" s="12" customFormat="1" ht="13.8" x14ac:dyDescent="0.2">
      <c r="A28" s="20" t="s">
        <v>5</v>
      </c>
      <c r="B28" s="21" t="s">
        <v>46</v>
      </c>
      <c r="C28" s="22">
        <v>284898.81</v>
      </c>
      <c r="D28" s="16"/>
      <c r="E28" s="17"/>
      <c r="F28" s="18"/>
      <c r="G28" s="19"/>
      <c r="H28" s="19"/>
    </row>
    <row r="29" spans="1:8" s="12" customFormat="1" ht="13.8" x14ac:dyDescent="0.2">
      <c r="A29" s="20" t="s">
        <v>7</v>
      </c>
      <c r="B29" s="21" t="s">
        <v>42</v>
      </c>
      <c r="C29" s="22">
        <v>35006.75</v>
      </c>
      <c r="D29" s="16"/>
      <c r="E29" s="23"/>
      <c r="F29" s="23"/>
      <c r="G29" s="19"/>
      <c r="H29" s="19"/>
    </row>
    <row r="30" spans="1:8" s="12" customFormat="1" ht="13.8" x14ac:dyDescent="0.2">
      <c r="A30" s="20" t="s">
        <v>8</v>
      </c>
      <c r="B30" s="21" t="s">
        <v>45</v>
      </c>
      <c r="C30" s="22">
        <v>215192.34</v>
      </c>
      <c r="D30" s="16"/>
      <c r="E30" s="17"/>
      <c r="F30" s="18"/>
      <c r="G30" s="19"/>
      <c r="H30" s="19"/>
    </row>
    <row r="31" spans="1:8" s="12" customFormat="1" ht="13.8" x14ac:dyDescent="0.2">
      <c r="A31" s="20" t="s">
        <v>10</v>
      </c>
      <c r="B31" s="21" t="s">
        <v>44</v>
      </c>
      <c r="C31" s="22">
        <v>684216.73</v>
      </c>
      <c r="D31" s="24"/>
      <c r="E31" s="25"/>
      <c r="F31" s="18"/>
      <c r="G31" s="19"/>
      <c r="H31" s="19"/>
    </row>
    <row r="32" spans="1:8" s="12" customFormat="1" ht="13.8" x14ac:dyDescent="0.2">
      <c r="A32" s="20" t="s">
        <v>11</v>
      </c>
      <c r="B32" s="21" t="s">
        <v>43</v>
      </c>
      <c r="C32" s="22">
        <v>133820.64000000001</v>
      </c>
      <c r="D32" s="28"/>
      <c r="F32" s="18"/>
      <c r="G32" s="19"/>
      <c r="H32" s="19"/>
    </row>
    <row r="33" spans="1:8" s="12" customFormat="1" ht="13.8" x14ac:dyDescent="0.2">
      <c r="A33" s="20" t="s">
        <v>12</v>
      </c>
      <c r="B33" s="21" t="s">
        <v>40</v>
      </c>
      <c r="C33" s="22">
        <v>0</v>
      </c>
      <c r="D33" s="29"/>
      <c r="E33" s="18"/>
      <c r="F33" s="18"/>
      <c r="G33" s="19"/>
      <c r="H33" s="19"/>
    </row>
    <row r="34" spans="1:8" s="12" customFormat="1" ht="13.8" x14ac:dyDescent="0.2">
      <c r="A34" s="20" t="s">
        <v>13</v>
      </c>
      <c r="B34" s="21" t="s">
        <v>47</v>
      </c>
      <c r="C34" s="22">
        <v>57862.55</v>
      </c>
      <c r="D34" s="29"/>
      <c r="E34" s="18"/>
      <c r="F34" s="18"/>
      <c r="G34" s="19"/>
      <c r="H34" s="19"/>
    </row>
    <row r="35" spans="1:8" s="12" customFormat="1" ht="13.8" x14ac:dyDescent="0.2">
      <c r="A35" s="20" t="s">
        <v>14</v>
      </c>
      <c r="B35" s="21" t="s">
        <v>1</v>
      </c>
      <c r="C35" s="22">
        <v>84523.5</v>
      </c>
      <c r="D35" s="29"/>
      <c r="E35" s="18"/>
      <c r="F35" s="18"/>
      <c r="G35" s="19"/>
      <c r="H35" s="19"/>
    </row>
    <row r="36" spans="1:8" s="12" customFormat="1" ht="13.8" x14ac:dyDescent="0.2">
      <c r="A36" s="20" t="s">
        <v>15</v>
      </c>
      <c r="B36" s="21" t="s">
        <v>48</v>
      </c>
      <c r="C36" s="22">
        <v>74112.11</v>
      </c>
      <c r="D36" s="29"/>
      <c r="E36" s="18"/>
      <c r="F36" s="18"/>
      <c r="G36" s="19"/>
      <c r="H36" s="19"/>
    </row>
    <row r="37" spans="1:8" s="12" customFormat="1" ht="13.8" x14ac:dyDescent="0.2">
      <c r="A37" s="20" t="s">
        <v>16</v>
      </c>
      <c r="B37" s="21" t="s">
        <v>64</v>
      </c>
      <c r="C37" s="22">
        <v>516.04999999999995</v>
      </c>
      <c r="D37" s="29"/>
      <c r="E37" s="18"/>
      <c r="F37" s="18"/>
      <c r="G37" s="19"/>
      <c r="H37" s="19"/>
    </row>
    <row r="38" spans="1:8" s="12" customFormat="1" ht="13.8" x14ac:dyDescent="0.2">
      <c r="A38" s="20" t="s">
        <v>17</v>
      </c>
      <c r="B38" s="21" t="s">
        <v>41</v>
      </c>
      <c r="C38" s="22">
        <v>2424.65</v>
      </c>
      <c r="D38" s="29"/>
      <c r="E38" s="18"/>
      <c r="F38" s="18"/>
      <c r="G38" s="19"/>
      <c r="H38" s="19"/>
    </row>
    <row r="39" spans="1:8" s="12" customFormat="1" ht="27.6" x14ac:dyDescent="0.2">
      <c r="A39" s="20" t="s">
        <v>65</v>
      </c>
      <c r="B39" s="21" t="s">
        <v>63</v>
      </c>
      <c r="C39" s="22">
        <v>0</v>
      </c>
    </row>
    <row r="40" spans="1:8" s="12" customFormat="1" ht="13.8" x14ac:dyDescent="0.2">
      <c r="A40" s="20" t="s">
        <v>66</v>
      </c>
      <c r="B40" s="21" t="s">
        <v>53</v>
      </c>
      <c r="C40" s="22">
        <v>152392.5</v>
      </c>
    </row>
    <row r="41" spans="1:8" s="12" customFormat="1" ht="13.8" x14ac:dyDescent="0.2">
      <c r="A41" s="20" t="s">
        <v>67</v>
      </c>
      <c r="B41" s="21" t="s">
        <v>54</v>
      </c>
      <c r="C41" s="22">
        <v>941452.81</v>
      </c>
    </row>
    <row r="42" spans="1:8" s="12" customFormat="1" ht="27.6" x14ac:dyDescent="0.2">
      <c r="A42" s="20" t="s">
        <v>68</v>
      </c>
      <c r="B42" s="21" t="s">
        <v>38</v>
      </c>
      <c r="C42" s="22">
        <v>0</v>
      </c>
    </row>
    <row r="43" spans="1:8" s="12" customFormat="1" ht="27.6" x14ac:dyDescent="0.2">
      <c r="A43" s="20" t="s">
        <v>52</v>
      </c>
      <c r="B43" s="21" t="s">
        <v>51</v>
      </c>
      <c r="C43" s="22">
        <v>10641.3</v>
      </c>
    </row>
    <row r="44" spans="1:8" s="12" customFormat="1" ht="27.6" x14ac:dyDescent="0.2">
      <c r="A44" s="20" t="s">
        <v>56</v>
      </c>
      <c r="B44" s="21" t="s">
        <v>55</v>
      </c>
      <c r="C44" s="22">
        <v>104164.37</v>
      </c>
    </row>
    <row r="45" spans="1:8" s="12" customFormat="1" ht="27.6" x14ac:dyDescent="0.2">
      <c r="A45" s="20" t="s">
        <v>58</v>
      </c>
      <c r="B45" s="21" t="s">
        <v>57</v>
      </c>
      <c r="C45" s="22">
        <v>27686.7</v>
      </c>
    </row>
    <row r="46" spans="1:8" s="12" customFormat="1" ht="27.6" x14ac:dyDescent="0.2">
      <c r="A46" s="57" t="s">
        <v>60</v>
      </c>
      <c r="B46" s="58" t="s">
        <v>59</v>
      </c>
      <c r="C46" s="22">
        <v>865.73</v>
      </c>
      <c r="D46" s="16"/>
      <c r="E46" s="17"/>
      <c r="F46" s="18"/>
      <c r="G46" s="19"/>
      <c r="H46" s="19"/>
    </row>
    <row r="47" spans="1:8" s="12" customFormat="1" ht="14.4" thickBot="1" x14ac:dyDescent="0.25">
      <c r="A47" s="20" t="s">
        <v>50</v>
      </c>
      <c r="B47" s="21" t="s">
        <v>49</v>
      </c>
      <c r="C47" s="22">
        <v>0</v>
      </c>
      <c r="D47" s="16"/>
      <c r="E47" s="17"/>
      <c r="F47" s="18"/>
      <c r="G47" s="19"/>
      <c r="H47" s="19"/>
    </row>
    <row r="48" spans="1:8" s="51" customFormat="1" ht="27" customHeight="1" thickBot="1" x14ac:dyDescent="0.25">
      <c r="A48" s="59"/>
      <c r="B48" s="49" t="s">
        <v>72</v>
      </c>
      <c r="C48" s="50">
        <f>SUM(C26:C47)</f>
        <v>3710056.7099999995</v>
      </c>
    </row>
    <row r="49" spans="1:782" s="43" customFormat="1" ht="13.2" x14ac:dyDescent="0.2">
      <c r="A49" s="53"/>
      <c r="B49" s="44"/>
      <c r="C49" s="54"/>
      <c r="D49" s="45"/>
      <c r="E49" s="55"/>
      <c r="F49" s="55"/>
    </row>
    <row r="50" spans="1:782" s="56" customFormat="1" ht="13.2" x14ac:dyDescent="0.2">
      <c r="A50" s="45"/>
      <c r="B50" s="48"/>
      <c r="C50" s="47"/>
      <c r="E50" s="46"/>
      <c r="F50" s="46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  <c r="IX50" s="45"/>
      <c r="IY50" s="45"/>
      <c r="IZ50" s="45"/>
      <c r="JA50" s="45"/>
      <c r="JB50" s="45"/>
      <c r="JC50" s="45"/>
      <c r="JD50" s="45"/>
      <c r="JE50" s="45"/>
      <c r="JF50" s="45"/>
      <c r="JG50" s="45"/>
      <c r="JH50" s="45"/>
      <c r="JI50" s="45"/>
      <c r="JJ50" s="45"/>
      <c r="JK50" s="45"/>
      <c r="JL50" s="45"/>
      <c r="JM50" s="45"/>
      <c r="JN50" s="45"/>
      <c r="JO50" s="45"/>
      <c r="JP50" s="45"/>
      <c r="JQ50" s="45"/>
      <c r="JR50" s="45"/>
      <c r="JS50" s="45"/>
      <c r="JT50" s="45"/>
      <c r="JU50" s="45"/>
      <c r="JV50" s="45"/>
      <c r="JW50" s="45"/>
      <c r="JX50" s="45"/>
      <c r="JY50" s="45"/>
      <c r="JZ50" s="45"/>
      <c r="KA50" s="45"/>
      <c r="KB50" s="45"/>
      <c r="KC50" s="45"/>
      <c r="KD50" s="45"/>
      <c r="KE50" s="45"/>
      <c r="KF50" s="45"/>
      <c r="KG50" s="45"/>
      <c r="KH50" s="45"/>
      <c r="KI50" s="45"/>
      <c r="KJ50" s="45"/>
      <c r="KK50" s="45"/>
      <c r="KL50" s="45"/>
      <c r="KM50" s="45"/>
      <c r="KN50" s="45"/>
      <c r="KO50" s="45"/>
      <c r="KP50" s="45"/>
      <c r="KQ50" s="45"/>
      <c r="KR50" s="45"/>
      <c r="KS50" s="45"/>
      <c r="KT50" s="45"/>
      <c r="KU50" s="45"/>
      <c r="KV50" s="45"/>
      <c r="KW50" s="45"/>
      <c r="KX50" s="45"/>
      <c r="KY50" s="45"/>
      <c r="KZ50" s="45"/>
      <c r="LA50" s="45"/>
      <c r="LB50" s="45"/>
      <c r="LC50" s="45"/>
      <c r="LD50" s="45"/>
      <c r="LE50" s="45"/>
      <c r="LF50" s="45"/>
      <c r="LG50" s="45"/>
      <c r="LH50" s="45"/>
      <c r="LI50" s="45"/>
      <c r="LJ50" s="45"/>
      <c r="LK50" s="45"/>
      <c r="LL50" s="45"/>
      <c r="LM50" s="45"/>
      <c r="LN50" s="45"/>
      <c r="LO50" s="45"/>
      <c r="LP50" s="45"/>
      <c r="LQ50" s="45"/>
      <c r="LR50" s="45"/>
      <c r="LS50" s="45"/>
      <c r="LT50" s="45"/>
      <c r="LU50" s="45"/>
      <c r="LV50" s="45"/>
      <c r="LW50" s="45"/>
      <c r="LX50" s="45"/>
      <c r="LY50" s="45"/>
      <c r="LZ50" s="45"/>
      <c r="MA50" s="45"/>
      <c r="MB50" s="45"/>
      <c r="MC50" s="45"/>
      <c r="MD50" s="45"/>
      <c r="ME50" s="45"/>
      <c r="MF50" s="45"/>
      <c r="MG50" s="45"/>
      <c r="MH50" s="45"/>
      <c r="MI50" s="45"/>
      <c r="MJ50" s="45"/>
      <c r="MK50" s="45"/>
      <c r="ML50" s="45"/>
      <c r="MM50" s="45"/>
      <c r="MN50" s="45"/>
      <c r="MO50" s="45"/>
      <c r="MP50" s="45"/>
      <c r="MQ50" s="45"/>
      <c r="MR50" s="45"/>
      <c r="MS50" s="45"/>
      <c r="MT50" s="45"/>
      <c r="MU50" s="45"/>
      <c r="MV50" s="45"/>
      <c r="MW50" s="45"/>
      <c r="MX50" s="45"/>
      <c r="MY50" s="45"/>
      <c r="MZ50" s="45"/>
      <c r="NA50" s="45"/>
      <c r="NB50" s="45"/>
      <c r="NC50" s="45"/>
      <c r="ND50" s="45"/>
      <c r="NE50" s="45"/>
      <c r="NF50" s="45"/>
      <c r="NG50" s="45"/>
      <c r="NH50" s="45"/>
      <c r="NI50" s="45"/>
      <c r="NJ50" s="45"/>
      <c r="NK50" s="45"/>
      <c r="NL50" s="45"/>
      <c r="NM50" s="45"/>
      <c r="NN50" s="45"/>
      <c r="NO50" s="45"/>
      <c r="NP50" s="45"/>
      <c r="NQ50" s="45"/>
      <c r="NR50" s="45"/>
      <c r="NS50" s="45"/>
      <c r="NT50" s="45"/>
      <c r="NU50" s="45"/>
      <c r="NV50" s="45"/>
      <c r="NW50" s="45"/>
      <c r="NX50" s="45"/>
      <c r="NY50" s="45"/>
      <c r="NZ50" s="45"/>
      <c r="OA50" s="45"/>
      <c r="OB50" s="45"/>
      <c r="OC50" s="45"/>
      <c r="OD50" s="45"/>
      <c r="OE50" s="45"/>
      <c r="OF50" s="45"/>
      <c r="OG50" s="45"/>
      <c r="OH50" s="45"/>
      <c r="OI50" s="45"/>
      <c r="OJ50" s="45"/>
      <c r="OK50" s="45"/>
      <c r="OL50" s="45"/>
      <c r="OM50" s="45"/>
      <c r="ON50" s="45"/>
      <c r="OO50" s="45"/>
      <c r="OP50" s="45"/>
      <c r="OQ50" s="45"/>
      <c r="OR50" s="45"/>
      <c r="OS50" s="45"/>
      <c r="OT50" s="45"/>
      <c r="OU50" s="45"/>
      <c r="OV50" s="45"/>
      <c r="OW50" s="45"/>
      <c r="OX50" s="45"/>
      <c r="OY50" s="45"/>
      <c r="OZ50" s="45"/>
      <c r="PA50" s="45"/>
      <c r="PB50" s="45"/>
      <c r="PC50" s="45"/>
      <c r="PD50" s="45"/>
      <c r="PE50" s="45"/>
      <c r="PF50" s="45"/>
      <c r="PG50" s="45"/>
      <c r="PH50" s="45"/>
      <c r="PI50" s="45"/>
      <c r="PJ50" s="45"/>
      <c r="PK50" s="45"/>
      <c r="PL50" s="45"/>
      <c r="PM50" s="45"/>
      <c r="PN50" s="45"/>
      <c r="PO50" s="45"/>
      <c r="PP50" s="45"/>
      <c r="PQ50" s="45"/>
      <c r="PR50" s="45"/>
      <c r="PS50" s="45"/>
      <c r="PT50" s="45"/>
      <c r="PU50" s="45"/>
      <c r="PV50" s="45"/>
      <c r="PW50" s="45"/>
      <c r="PX50" s="45"/>
      <c r="PY50" s="45"/>
      <c r="PZ50" s="45"/>
      <c r="QA50" s="45"/>
      <c r="QB50" s="45"/>
      <c r="QC50" s="45"/>
      <c r="QD50" s="45"/>
      <c r="QE50" s="45"/>
      <c r="QF50" s="45"/>
      <c r="QG50" s="45"/>
      <c r="QH50" s="45"/>
      <c r="QI50" s="45"/>
      <c r="QJ50" s="45"/>
      <c r="QK50" s="45"/>
      <c r="QL50" s="45"/>
      <c r="QM50" s="45"/>
      <c r="QN50" s="45"/>
      <c r="QO50" s="45"/>
      <c r="QP50" s="45"/>
      <c r="QQ50" s="45"/>
      <c r="QR50" s="45"/>
      <c r="QS50" s="45"/>
      <c r="QT50" s="45"/>
      <c r="QU50" s="45"/>
      <c r="QV50" s="45"/>
      <c r="QW50" s="45"/>
      <c r="QX50" s="45"/>
      <c r="QY50" s="45"/>
      <c r="QZ50" s="45"/>
      <c r="RA50" s="45"/>
      <c r="RB50" s="45"/>
      <c r="RC50" s="45"/>
      <c r="RD50" s="45"/>
      <c r="RE50" s="45"/>
      <c r="RF50" s="45"/>
      <c r="RG50" s="45"/>
      <c r="RH50" s="45"/>
      <c r="RI50" s="45"/>
      <c r="RJ50" s="45"/>
      <c r="RK50" s="45"/>
      <c r="RL50" s="45"/>
      <c r="RM50" s="45"/>
      <c r="RN50" s="45"/>
      <c r="RO50" s="45"/>
      <c r="RP50" s="45"/>
      <c r="RQ50" s="45"/>
      <c r="RR50" s="45"/>
      <c r="RS50" s="45"/>
      <c r="RT50" s="45"/>
      <c r="RU50" s="45"/>
      <c r="RV50" s="45"/>
      <c r="RW50" s="45"/>
      <c r="RX50" s="45"/>
      <c r="RY50" s="45"/>
      <c r="RZ50" s="45"/>
      <c r="SA50" s="45"/>
      <c r="SB50" s="45"/>
      <c r="SC50" s="45"/>
      <c r="SD50" s="45"/>
      <c r="SE50" s="45"/>
      <c r="SF50" s="45"/>
      <c r="SG50" s="45"/>
      <c r="SH50" s="45"/>
      <c r="SI50" s="45"/>
      <c r="SJ50" s="45"/>
      <c r="SK50" s="45"/>
      <c r="SL50" s="45"/>
      <c r="SM50" s="45"/>
      <c r="SN50" s="45"/>
      <c r="SO50" s="45"/>
      <c r="SP50" s="45"/>
      <c r="SQ50" s="45"/>
      <c r="SR50" s="45"/>
      <c r="SS50" s="45"/>
      <c r="ST50" s="45"/>
      <c r="SU50" s="45"/>
      <c r="SV50" s="45"/>
      <c r="SW50" s="45"/>
      <c r="SX50" s="45"/>
      <c r="SY50" s="45"/>
      <c r="SZ50" s="45"/>
      <c r="TA50" s="45"/>
      <c r="TB50" s="45"/>
      <c r="TC50" s="45"/>
      <c r="TD50" s="45"/>
      <c r="TE50" s="45"/>
      <c r="TF50" s="45"/>
      <c r="TG50" s="45"/>
      <c r="TH50" s="45"/>
      <c r="TI50" s="45"/>
      <c r="TJ50" s="45"/>
      <c r="TK50" s="45"/>
      <c r="TL50" s="45"/>
      <c r="TM50" s="45"/>
      <c r="TN50" s="45"/>
      <c r="TO50" s="45"/>
      <c r="TP50" s="45"/>
      <c r="TQ50" s="45"/>
      <c r="TR50" s="45"/>
      <c r="TS50" s="45"/>
      <c r="TT50" s="45"/>
      <c r="TU50" s="45"/>
      <c r="TV50" s="45"/>
      <c r="TW50" s="45"/>
      <c r="TX50" s="45"/>
      <c r="TY50" s="45"/>
      <c r="TZ50" s="45"/>
      <c r="UA50" s="45"/>
      <c r="UB50" s="45"/>
      <c r="UC50" s="45"/>
      <c r="UD50" s="45"/>
      <c r="UE50" s="45"/>
      <c r="UF50" s="45"/>
      <c r="UG50" s="45"/>
      <c r="UH50" s="45"/>
      <c r="UI50" s="45"/>
      <c r="UJ50" s="45"/>
      <c r="UK50" s="45"/>
      <c r="UL50" s="45"/>
      <c r="UM50" s="45"/>
      <c r="UN50" s="45"/>
      <c r="UO50" s="45"/>
      <c r="UP50" s="45"/>
      <c r="UQ50" s="45"/>
      <c r="UR50" s="45"/>
      <c r="US50" s="45"/>
      <c r="UT50" s="45"/>
      <c r="UU50" s="45"/>
      <c r="UV50" s="45"/>
      <c r="UW50" s="45"/>
      <c r="UX50" s="45"/>
      <c r="UY50" s="45"/>
      <c r="UZ50" s="45"/>
      <c r="VA50" s="45"/>
      <c r="VB50" s="45"/>
      <c r="VC50" s="45"/>
      <c r="VD50" s="45"/>
      <c r="VE50" s="45"/>
      <c r="VF50" s="45"/>
      <c r="VG50" s="45"/>
      <c r="VH50" s="45"/>
      <c r="VI50" s="45"/>
      <c r="VJ50" s="45"/>
      <c r="VK50" s="45"/>
      <c r="VL50" s="45"/>
      <c r="VM50" s="45"/>
      <c r="VN50" s="45"/>
      <c r="VO50" s="45"/>
      <c r="VP50" s="45"/>
      <c r="VQ50" s="45"/>
      <c r="VR50" s="45"/>
      <c r="VS50" s="45"/>
      <c r="VT50" s="45"/>
      <c r="VU50" s="45"/>
      <c r="VV50" s="45"/>
      <c r="VW50" s="45"/>
      <c r="VX50" s="45"/>
      <c r="VY50" s="45"/>
      <c r="VZ50" s="45"/>
      <c r="WA50" s="45"/>
      <c r="WB50" s="45"/>
      <c r="WC50" s="45"/>
      <c r="WD50" s="45"/>
      <c r="WE50" s="45"/>
      <c r="WF50" s="45"/>
      <c r="WG50" s="45"/>
      <c r="WH50" s="45"/>
      <c r="WI50" s="45"/>
      <c r="WJ50" s="45"/>
      <c r="WK50" s="45"/>
      <c r="WL50" s="45"/>
      <c r="WM50" s="45"/>
      <c r="WN50" s="45"/>
      <c r="WO50" s="45"/>
      <c r="WP50" s="45"/>
      <c r="WQ50" s="45"/>
      <c r="WR50" s="45"/>
      <c r="WS50" s="45"/>
      <c r="WT50" s="45"/>
      <c r="WU50" s="45"/>
      <c r="WV50" s="45"/>
      <c r="WW50" s="45"/>
      <c r="WX50" s="45"/>
      <c r="WY50" s="45"/>
      <c r="WZ50" s="45"/>
      <c r="XA50" s="45"/>
      <c r="XB50" s="45"/>
      <c r="XC50" s="45"/>
      <c r="XD50" s="45"/>
      <c r="XE50" s="45"/>
      <c r="XF50" s="45"/>
      <c r="XG50" s="45"/>
      <c r="XH50" s="45"/>
      <c r="XI50" s="45"/>
      <c r="XJ50" s="45"/>
      <c r="XK50" s="45"/>
      <c r="XL50" s="45"/>
      <c r="XM50" s="45"/>
      <c r="XN50" s="45"/>
      <c r="XO50" s="45"/>
      <c r="XP50" s="45"/>
      <c r="XQ50" s="45"/>
      <c r="XR50" s="45"/>
      <c r="XS50" s="45"/>
      <c r="XT50" s="45"/>
      <c r="XU50" s="45"/>
      <c r="XV50" s="45"/>
      <c r="XW50" s="45"/>
      <c r="XX50" s="45"/>
      <c r="XY50" s="45"/>
      <c r="XZ50" s="45"/>
      <c r="YA50" s="45"/>
      <c r="YB50" s="45"/>
      <c r="YC50" s="45"/>
      <c r="YD50" s="45"/>
      <c r="YE50" s="45"/>
      <c r="YF50" s="45"/>
      <c r="YG50" s="45"/>
      <c r="YH50" s="45"/>
      <c r="YI50" s="45"/>
      <c r="YJ50" s="45"/>
      <c r="YK50" s="45"/>
      <c r="YL50" s="45"/>
      <c r="YM50" s="45"/>
      <c r="YN50" s="45"/>
      <c r="YO50" s="45"/>
      <c r="YP50" s="45"/>
      <c r="YQ50" s="45"/>
      <c r="YR50" s="45"/>
      <c r="YS50" s="45"/>
      <c r="YT50" s="45"/>
      <c r="YU50" s="45"/>
      <c r="YV50" s="45"/>
      <c r="YW50" s="45"/>
      <c r="YX50" s="45"/>
      <c r="YY50" s="45"/>
      <c r="YZ50" s="45"/>
      <c r="ZA50" s="45"/>
      <c r="ZB50" s="45"/>
      <c r="ZC50" s="45"/>
      <c r="ZD50" s="45"/>
      <c r="ZE50" s="45"/>
      <c r="ZF50" s="45"/>
      <c r="ZG50" s="45"/>
      <c r="ZH50" s="45"/>
      <c r="ZI50" s="45"/>
      <c r="ZJ50" s="45"/>
      <c r="ZK50" s="45"/>
      <c r="ZL50" s="45"/>
      <c r="ZM50" s="45"/>
      <c r="ZN50" s="45"/>
      <c r="ZO50" s="45"/>
      <c r="ZP50" s="45"/>
      <c r="ZQ50" s="45"/>
      <c r="ZR50" s="45"/>
      <c r="ZS50" s="45"/>
      <c r="ZT50" s="45"/>
      <c r="ZU50" s="45"/>
      <c r="ZV50" s="45"/>
      <c r="ZW50" s="45"/>
      <c r="ZX50" s="45"/>
      <c r="ZY50" s="45"/>
      <c r="ZZ50" s="45"/>
      <c r="AAA50" s="45"/>
      <c r="AAB50" s="45"/>
      <c r="AAC50" s="45"/>
      <c r="AAD50" s="45"/>
      <c r="AAE50" s="45"/>
      <c r="AAF50" s="45"/>
      <c r="AAG50" s="45"/>
      <c r="AAH50" s="45"/>
      <c r="AAI50" s="45"/>
      <c r="AAJ50" s="45"/>
      <c r="AAK50" s="45"/>
      <c r="AAL50" s="45"/>
      <c r="AAM50" s="45"/>
      <c r="AAN50" s="45"/>
      <c r="AAO50" s="45"/>
      <c r="AAP50" s="45"/>
      <c r="AAQ50" s="45"/>
      <c r="AAR50" s="45"/>
      <c r="AAS50" s="45"/>
      <c r="AAT50" s="45"/>
      <c r="AAU50" s="45"/>
      <c r="AAV50" s="45"/>
      <c r="AAW50" s="45"/>
      <c r="AAX50" s="45"/>
      <c r="AAY50" s="45"/>
      <c r="AAZ50" s="45"/>
      <c r="ABA50" s="45"/>
      <c r="ABB50" s="45"/>
      <c r="ABC50" s="45"/>
      <c r="ABD50" s="45"/>
      <c r="ABE50" s="45"/>
      <c r="ABF50" s="45"/>
      <c r="ABG50" s="45"/>
      <c r="ABH50" s="45"/>
      <c r="ABI50" s="45"/>
      <c r="ABJ50" s="45"/>
      <c r="ABK50" s="45"/>
      <c r="ABL50" s="45"/>
      <c r="ABM50" s="45"/>
      <c r="ABN50" s="45"/>
      <c r="ABO50" s="45"/>
      <c r="ABP50" s="45"/>
      <c r="ABQ50" s="45"/>
      <c r="ABR50" s="45"/>
      <c r="ABS50" s="45"/>
      <c r="ABT50" s="45"/>
      <c r="ABU50" s="45"/>
      <c r="ABV50" s="45"/>
      <c r="ABW50" s="45"/>
      <c r="ABX50" s="45"/>
      <c r="ABY50" s="45"/>
      <c r="ABZ50" s="45"/>
      <c r="ACA50" s="45"/>
      <c r="ACB50" s="45"/>
      <c r="ACC50" s="45"/>
      <c r="ACD50" s="45"/>
      <c r="ACE50" s="45"/>
      <c r="ACF50" s="45"/>
      <c r="ACG50" s="45"/>
      <c r="ACH50" s="45"/>
      <c r="ACI50" s="45"/>
      <c r="ACJ50" s="45"/>
      <c r="ACK50" s="45"/>
      <c r="ACL50" s="45"/>
      <c r="ACM50" s="45"/>
      <c r="ACN50" s="45"/>
      <c r="ACO50" s="45"/>
      <c r="ACP50" s="45"/>
      <c r="ACQ50" s="45"/>
      <c r="ACR50" s="45"/>
      <c r="ACS50" s="45"/>
      <c r="ACT50" s="45"/>
      <c r="ACU50" s="45"/>
      <c r="ACV50" s="45"/>
      <c r="ACW50" s="45"/>
      <c r="ACX50" s="45"/>
      <c r="ACY50" s="45"/>
      <c r="ACZ50" s="45"/>
      <c r="ADA50" s="45"/>
      <c r="ADB50" s="45"/>
    </row>
    <row r="51" spans="1:782" s="56" customFormat="1" ht="13.2" x14ac:dyDescent="0.2">
      <c r="A51" s="45"/>
      <c r="B51" s="48"/>
      <c r="C51" s="47"/>
      <c r="E51" s="46"/>
      <c r="F51" s="46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  <c r="IW51" s="45"/>
      <c r="IX51" s="45"/>
      <c r="IY51" s="45"/>
      <c r="IZ51" s="45"/>
      <c r="JA51" s="45"/>
      <c r="JB51" s="45"/>
      <c r="JC51" s="45"/>
      <c r="JD51" s="45"/>
      <c r="JE51" s="45"/>
      <c r="JF51" s="45"/>
      <c r="JG51" s="45"/>
      <c r="JH51" s="45"/>
      <c r="JI51" s="45"/>
      <c r="JJ51" s="45"/>
      <c r="JK51" s="45"/>
      <c r="JL51" s="45"/>
      <c r="JM51" s="45"/>
      <c r="JN51" s="45"/>
      <c r="JO51" s="45"/>
      <c r="JP51" s="45"/>
      <c r="JQ51" s="45"/>
      <c r="JR51" s="45"/>
      <c r="JS51" s="45"/>
      <c r="JT51" s="45"/>
      <c r="JU51" s="45"/>
      <c r="JV51" s="45"/>
      <c r="JW51" s="45"/>
      <c r="JX51" s="45"/>
      <c r="JY51" s="45"/>
      <c r="JZ51" s="45"/>
      <c r="KA51" s="45"/>
      <c r="KB51" s="45"/>
      <c r="KC51" s="45"/>
      <c r="KD51" s="45"/>
      <c r="KE51" s="45"/>
      <c r="KF51" s="45"/>
      <c r="KG51" s="45"/>
      <c r="KH51" s="45"/>
      <c r="KI51" s="45"/>
      <c r="KJ51" s="45"/>
      <c r="KK51" s="45"/>
      <c r="KL51" s="45"/>
      <c r="KM51" s="45"/>
      <c r="KN51" s="45"/>
      <c r="KO51" s="45"/>
      <c r="KP51" s="45"/>
      <c r="KQ51" s="45"/>
      <c r="KR51" s="45"/>
      <c r="KS51" s="45"/>
      <c r="KT51" s="45"/>
      <c r="KU51" s="45"/>
      <c r="KV51" s="45"/>
      <c r="KW51" s="45"/>
      <c r="KX51" s="45"/>
      <c r="KY51" s="45"/>
      <c r="KZ51" s="45"/>
      <c r="LA51" s="45"/>
      <c r="LB51" s="45"/>
      <c r="LC51" s="45"/>
      <c r="LD51" s="45"/>
      <c r="LE51" s="45"/>
      <c r="LF51" s="45"/>
      <c r="LG51" s="45"/>
      <c r="LH51" s="45"/>
      <c r="LI51" s="45"/>
      <c r="LJ51" s="45"/>
      <c r="LK51" s="45"/>
      <c r="LL51" s="45"/>
      <c r="LM51" s="45"/>
      <c r="LN51" s="45"/>
      <c r="LO51" s="45"/>
      <c r="LP51" s="45"/>
      <c r="LQ51" s="45"/>
      <c r="LR51" s="45"/>
      <c r="LS51" s="45"/>
      <c r="LT51" s="45"/>
      <c r="LU51" s="45"/>
      <c r="LV51" s="45"/>
      <c r="LW51" s="45"/>
      <c r="LX51" s="45"/>
      <c r="LY51" s="45"/>
      <c r="LZ51" s="45"/>
      <c r="MA51" s="45"/>
      <c r="MB51" s="45"/>
      <c r="MC51" s="45"/>
      <c r="MD51" s="45"/>
      <c r="ME51" s="45"/>
      <c r="MF51" s="45"/>
      <c r="MG51" s="45"/>
      <c r="MH51" s="45"/>
      <c r="MI51" s="45"/>
      <c r="MJ51" s="45"/>
      <c r="MK51" s="45"/>
      <c r="ML51" s="45"/>
      <c r="MM51" s="45"/>
      <c r="MN51" s="45"/>
      <c r="MO51" s="45"/>
      <c r="MP51" s="45"/>
      <c r="MQ51" s="45"/>
      <c r="MR51" s="45"/>
      <c r="MS51" s="45"/>
      <c r="MT51" s="45"/>
      <c r="MU51" s="45"/>
      <c r="MV51" s="45"/>
      <c r="MW51" s="45"/>
      <c r="MX51" s="45"/>
      <c r="MY51" s="45"/>
      <c r="MZ51" s="45"/>
      <c r="NA51" s="45"/>
      <c r="NB51" s="45"/>
      <c r="NC51" s="45"/>
      <c r="ND51" s="45"/>
      <c r="NE51" s="45"/>
      <c r="NF51" s="45"/>
      <c r="NG51" s="45"/>
      <c r="NH51" s="45"/>
      <c r="NI51" s="45"/>
      <c r="NJ51" s="45"/>
      <c r="NK51" s="45"/>
      <c r="NL51" s="45"/>
      <c r="NM51" s="45"/>
      <c r="NN51" s="45"/>
      <c r="NO51" s="45"/>
      <c r="NP51" s="45"/>
      <c r="NQ51" s="45"/>
      <c r="NR51" s="45"/>
      <c r="NS51" s="45"/>
      <c r="NT51" s="45"/>
      <c r="NU51" s="45"/>
      <c r="NV51" s="45"/>
      <c r="NW51" s="45"/>
      <c r="NX51" s="45"/>
      <c r="NY51" s="45"/>
      <c r="NZ51" s="45"/>
      <c r="OA51" s="45"/>
      <c r="OB51" s="45"/>
      <c r="OC51" s="45"/>
      <c r="OD51" s="45"/>
      <c r="OE51" s="45"/>
      <c r="OF51" s="45"/>
      <c r="OG51" s="45"/>
      <c r="OH51" s="45"/>
      <c r="OI51" s="45"/>
      <c r="OJ51" s="45"/>
      <c r="OK51" s="45"/>
      <c r="OL51" s="45"/>
      <c r="OM51" s="45"/>
      <c r="ON51" s="45"/>
      <c r="OO51" s="45"/>
      <c r="OP51" s="45"/>
      <c r="OQ51" s="45"/>
      <c r="OR51" s="45"/>
      <c r="OS51" s="45"/>
      <c r="OT51" s="45"/>
      <c r="OU51" s="45"/>
      <c r="OV51" s="45"/>
      <c r="OW51" s="45"/>
      <c r="OX51" s="45"/>
      <c r="OY51" s="45"/>
      <c r="OZ51" s="45"/>
      <c r="PA51" s="45"/>
      <c r="PB51" s="45"/>
      <c r="PC51" s="45"/>
      <c r="PD51" s="45"/>
      <c r="PE51" s="45"/>
      <c r="PF51" s="45"/>
      <c r="PG51" s="45"/>
      <c r="PH51" s="45"/>
      <c r="PI51" s="45"/>
      <c r="PJ51" s="45"/>
      <c r="PK51" s="45"/>
      <c r="PL51" s="45"/>
      <c r="PM51" s="45"/>
      <c r="PN51" s="45"/>
      <c r="PO51" s="45"/>
      <c r="PP51" s="45"/>
      <c r="PQ51" s="45"/>
      <c r="PR51" s="45"/>
      <c r="PS51" s="45"/>
      <c r="PT51" s="45"/>
      <c r="PU51" s="45"/>
      <c r="PV51" s="45"/>
      <c r="PW51" s="45"/>
      <c r="PX51" s="45"/>
      <c r="PY51" s="45"/>
      <c r="PZ51" s="45"/>
      <c r="QA51" s="45"/>
      <c r="QB51" s="45"/>
      <c r="QC51" s="45"/>
      <c r="QD51" s="45"/>
      <c r="QE51" s="45"/>
      <c r="QF51" s="45"/>
      <c r="QG51" s="45"/>
      <c r="QH51" s="45"/>
      <c r="QI51" s="45"/>
      <c r="QJ51" s="45"/>
      <c r="QK51" s="45"/>
      <c r="QL51" s="45"/>
      <c r="QM51" s="45"/>
      <c r="QN51" s="45"/>
      <c r="QO51" s="45"/>
      <c r="QP51" s="45"/>
      <c r="QQ51" s="45"/>
      <c r="QR51" s="45"/>
      <c r="QS51" s="45"/>
      <c r="QT51" s="45"/>
      <c r="QU51" s="45"/>
      <c r="QV51" s="45"/>
      <c r="QW51" s="45"/>
      <c r="QX51" s="45"/>
      <c r="QY51" s="45"/>
      <c r="QZ51" s="45"/>
      <c r="RA51" s="45"/>
      <c r="RB51" s="45"/>
      <c r="RC51" s="45"/>
      <c r="RD51" s="45"/>
      <c r="RE51" s="45"/>
      <c r="RF51" s="45"/>
      <c r="RG51" s="45"/>
      <c r="RH51" s="45"/>
      <c r="RI51" s="45"/>
      <c r="RJ51" s="45"/>
      <c r="RK51" s="45"/>
      <c r="RL51" s="45"/>
      <c r="RM51" s="45"/>
      <c r="RN51" s="45"/>
      <c r="RO51" s="45"/>
      <c r="RP51" s="45"/>
      <c r="RQ51" s="45"/>
      <c r="RR51" s="45"/>
      <c r="RS51" s="45"/>
      <c r="RT51" s="45"/>
      <c r="RU51" s="45"/>
      <c r="RV51" s="45"/>
      <c r="RW51" s="45"/>
      <c r="RX51" s="45"/>
      <c r="RY51" s="45"/>
      <c r="RZ51" s="45"/>
      <c r="SA51" s="45"/>
      <c r="SB51" s="45"/>
      <c r="SC51" s="45"/>
      <c r="SD51" s="45"/>
      <c r="SE51" s="45"/>
      <c r="SF51" s="45"/>
      <c r="SG51" s="45"/>
      <c r="SH51" s="45"/>
      <c r="SI51" s="45"/>
      <c r="SJ51" s="45"/>
      <c r="SK51" s="45"/>
      <c r="SL51" s="45"/>
      <c r="SM51" s="45"/>
      <c r="SN51" s="45"/>
      <c r="SO51" s="45"/>
      <c r="SP51" s="45"/>
      <c r="SQ51" s="45"/>
      <c r="SR51" s="45"/>
      <c r="SS51" s="45"/>
      <c r="ST51" s="45"/>
      <c r="SU51" s="45"/>
      <c r="SV51" s="45"/>
      <c r="SW51" s="45"/>
      <c r="SX51" s="45"/>
      <c r="SY51" s="45"/>
      <c r="SZ51" s="45"/>
      <c r="TA51" s="45"/>
      <c r="TB51" s="45"/>
      <c r="TC51" s="45"/>
      <c r="TD51" s="45"/>
      <c r="TE51" s="45"/>
      <c r="TF51" s="45"/>
      <c r="TG51" s="45"/>
      <c r="TH51" s="45"/>
      <c r="TI51" s="45"/>
      <c r="TJ51" s="45"/>
      <c r="TK51" s="45"/>
      <c r="TL51" s="45"/>
      <c r="TM51" s="45"/>
      <c r="TN51" s="45"/>
      <c r="TO51" s="45"/>
      <c r="TP51" s="45"/>
      <c r="TQ51" s="45"/>
      <c r="TR51" s="45"/>
      <c r="TS51" s="45"/>
      <c r="TT51" s="45"/>
      <c r="TU51" s="45"/>
      <c r="TV51" s="45"/>
      <c r="TW51" s="45"/>
      <c r="TX51" s="45"/>
      <c r="TY51" s="45"/>
      <c r="TZ51" s="45"/>
      <c r="UA51" s="45"/>
      <c r="UB51" s="45"/>
      <c r="UC51" s="45"/>
      <c r="UD51" s="45"/>
      <c r="UE51" s="45"/>
      <c r="UF51" s="45"/>
      <c r="UG51" s="45"/>
      <c r="UH51" s="45"/>
      <c r="UI51" s="45"/>
      <c r="UJ51" s="45"/>
      <c r="UK51" s="45"/>
      <c r="UL51" s="45"/>
      <c r="UM51" s="45"/>
      <c r="UN51" s="45"/>
      <c r="UO51" s="45"/>
      <c r="UP51" s="45"/>
      <c r="UQ51" s="45"/>
      <c r="UR51" s="45"/>
      <c r="US51" s="45"/>
      <c r="UT51" s="45"/>
      <c r="UU51" s="45"/>
      <c r="UV51" s="45"/>
      <c r="UW51" s="45"/>
      <c r="UX51" s="45"/>
      <c r="UY51" s="45"/>
      <c r="UZ51" s="45"/>
      <c r="VA51" s="45"/>
      <c r="VB51" s="45"/>
      <c r="VC51" s="45"/>
      <c r="VD51" s="45"/>
      <c r="VE51" s="45"/>
      <c r="VF51" s="45"/>
      <c r="VG51" s="45"/>
      <c r="VH51" s="45"/>
      <c r="VI51" s="45"/>
      <c r="VJ51" s="45"/>
      <c r="VK51" s="45"/>
      <c r="VL51" s="45"/>
      <c r="VM51" s="45"/>
      <c r="VN51" s="45"/>
      <c r="VO51" s="45"/>
      <c r="VP51" s="45"/>
      <c r="VQ51" s="45"/>
      <c r="VR51" s="45"/>
      <c r="VS51" s="45"/>
      <c r="VT51" s="45"/>
      <c r="VU51" s="45"/>
      <c r="VV51" s="45"/>
      <c r="VW51" s="45"/>
      <c r="VX51" s="45"/>
      <c r="VY51" s="45"/>
      <c r="VZ51" s="45"/>
      <c r="WA51" s="45"/>
      <c r="WB51" s="45"/>
      <c r="WC51" s="45"/>
      <c r="WD51" s="45"/>
      <c r="WE51" s="45"/>
      <c r="WF51" s="45"/>
      <c r="WG51" s="45"/>
      <c r="WH51" s="45"/>
      <c r="WI51" s="45"/>
      <c r="WJ51" s="45"/>
      <c r="WK51" s="45"/>
      <c r="WL51" s="45"/>
      <c r="WM51" s="45"/>
      <c r="WN51" s="45"/>
      <c r="WO51" s="45"/>
      <c r="WP51" s="45"/>
      <c r="WQ51" s="45"/>
      <c r="WR51" s="45"/>
      <c r="WS51" s="45"/>
      <c r="WT51" s="45"/>
      <c r="WU51" s="45"/>
      <c r="WV51" s="45"/>
      <c r="WW51" s="45"/>
      <c r="WX51" s="45"/>
      <c r="WY51" s="45"/>
      <c r="WZ51" s="45"/>
      <c r="XA51" s="45"/>
      <c r="XB51" s="45"/>
      <c r="XC51" s="45"/>
      <c r="XD51" s="45"/>
      <c r="XE51" s="45"/>
      <c r="XF51" s="45"/>
      <c r="XG51" s="45"/>
      <c r="XH51" s="45"/>
      <c r="XI51" s="45"/>
      <c r="XJ51" s="45"/>
      <c r="XK51" s="45"/>
      <c r="XL51" s="45"/>
      <c r="XM51" s="45"/>
      <c r="XN51" s="45"/>
      <c r="XO51" s="45"/>
      <c r="XP51" s="45"/>
      <c r="XQ51" s="45"/>
      <c r="XR51" s="45"/>
      <c r="XS51" s="45"/>
      <c r="XT51" s="45"/>
      <c r="XU51" s="45"/>
      <c r="XV51" s="45"/>
      <c r="XW51" s="45"/>
      <c r="XX51" s="45"/>
      <c r="XY51" s="45"/>
      <c r="XZ51" s="45"/>
      <c r="YA51" s="45"/>
      <c r="YB51" s="45"/>
      <c r="YC51" s="45"/>
      <c r="YD51" s="45"/>
      <c r="YE51" s="45"/>
      <c r="YF51" s="45"/>
      <c r="YG51" s="45"/>
      <c r="YH51" s="45"/>
      <c r="YI51" s="45"/>
      <c r="YJ51" s="45"/>
      <c r="YK51" s="45"/>
      <c r="YL51" s="45"/>
      <c r="YM51" s="45"/>
      <c r="YN51" s="45"/>
      <c r="YO51" s="45"/>
      <c r="YP51" s="45"/>
      <c r="YQ51" s="45"/>
      <c r="YR51" s="45"/>
      <c r="YS51" s="45"/>
      <c r="YT51" s="45"/>
      <c r="YU51" s="45"/>
      <c r="YV51" s="45"/>
      <c r="YW51" s="45"/>
      <c r="YX51" s="45"/>
      <c r="YY51" s="45"/>
      <c r="YZ51" s="45"/>
      <c r="ZA51" s="45"/>
      <c r="ZB51" s="45"/>
      <c r="ZC51" s="45"/>
      <c r="ZD51" s="45"/>
      <c r="ZE51" s="45"/>
      <c r="ZF51" s="45"/>
      <c r="ZG51" s="45"/>
      <c r="ZH51" s="45"/>
      <c r="ZI51" s="45"/>
      <c r="ZJ51" s="45"/>
      <c r="ZK51" s="45"/>
      <c r="ZL51" s="45"/>
      <c r="ZM51" s="45"/>
      <c r="ZN51" s="45"/>
      <c r="ZO51" s="45"/>
      <c r="ZP51" s="45"/>
      <c r="ZQ51" s="45"/>
      <c r="ZR51" s="45"/>
      <c r="ZS51" s="45"/>
      <c r="ZT51" s="45"/>
      <c r="ZU51" s="45"/>
      <c r="ZV51" s="45"/>
      <c r="ZW51" s="45"/>
      <c r="ZX51" s="45"/>
      <c r="ZY51" s="45"/>
      <c r="ZZ51" s="45"/>
      <c r="AAA51" s="45"/>
      <c r="AAB51" s="45"/>
      <c r="AAC51" s="45"/>
      <c r="AAD51" s="45"/>
      <c r="AAE51" s="45"/>
      <c r="AAF51" s="45"/>
      <c r="AAG51" s="45"/>
      <c r="AAH51" s="45"/>
      <c r="AAI51" s="45"/>
      <c r="AAJ51" s="45"/>
      <c r="AAK51" s="45"/>
      <c r="AAL51" s="45"/>
      <c r="AAM51" s="45"/>
      <c r="AAN51" s="45"/>
      <c r="AAO51" s="45"/>
      <c r="AAP51" s="45"/>
      <c r="AAQ51" s="45"/>
      <c r="AAR51" s="45"/>
      <c r="AAS51" s="45"/>
      <c r="AAT51" s="45"/>
      <c r="AAU51" s="45"/>
      <c r="AAV51" s="45"/>
      <c r="AAW51" s="45"/>
      <c r="AAX51" s="45"/>
      <c r="AAY51" s="45"/>
      <c r="AAZ51" s="45"/>
      <c r="ABA51" s="45"/>
      <c r="ABB51" s="45"/>
      <c r="ABC51" s="45"/>
      <c r="ABD51" s="45"/>
      <c r="ABE51" s="45"/>
      <c r="ABF51" s="45"/>
      <c r="ABG51" s="45"/>
      <c r="ABH51" s="45"/>
      <c r="ABI51" s="45"/>
      <c r="ABJ51" s="45"/>
      <c r="ABK51" s="45"/>
      <c r="ABL51" s="45"/>
      <c r="ABM51" s="45"/>
      <c r="ABN51" s="45"/>
      <c r="ABO51" s="45"/>
      <c r="ABP51" s="45"/>
      <c r="ABQ51" s="45"/>
      <c r="ABR51" s="45"/>
      <c r="ABS51" s="45"/>
      <c r="ABT51" s="45"/>
      <c r="ABU51" s="45"/>
      <c r="ABV51" s="45"/>
      <c r="ABW51" s="45"/>
      <c r="ABX51" s="45"/>
      <c r="ABY51" s="45"/>
      <c r="ABZ51" s="45"/>
      <c r="ACA51" s="45"/>
      <c r="ACB51" s="45"/>
      <c r="ACC51" s="45"/>
      <c r="ACD51" s="45"/>
      <c r="ACE51" s="45"/>
      <c r="ACF51" s="45"/>
      <c r="ACG51" s="45"/>
      <c r="ACH51" s="45"/>
      <c r="ACI51" s="45"/>
      <c r="ACJ51" s="45"/>
      <c r="ACK51" s="45"/>
      <c r="ACL51" s="45"/>
      <c r="ACM51" s="45"/>
      <c r="ACN51" s="45"/>
      <c r="ACO51" s="45"/>
      <c r="ACP51" s="45"/>
      <c r="ACQ51" s="45"/>
      <c r="ACR51" s="45"/>
      <c r="ACS51" s="45"/>
      <c r="ACT51" s="45"/>
      <c r="ACU51" s="45"/>
      <c r="ACV51" s="45"/>
      <c r="ACW51" s="45"/>
      <c r="ACX51" s="45"/>
      <c r="ACY51" s="45"/>
      <c r="ACZ51" s="45"/>
      <c r="ADA51" s="45"/>
      <c r="ADB51" s="45"/>
    </row>
    <row r="52" spans="1:782" s="56" customFormat="1" ht="13.2" x14ac:dyDescent="0.2">
      <c r="A52" s="45"/>
      <c r="B52" s="48"/>
      <c r="C52" s="47"/>
      <c r="E52" s="46"/>
      <c r="F52" s="46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  <c r="IW52" s="45"/>
      <c r="IX52" s="45"/>
      <c r="IY52" s="45"/>
      <c r="IZ52" s="45"/>
      <c r="JA52" s="45"/>
      <c r="JB52" s="45"/>
      <c r="JC52" s="45"/>
      <c r="JD52" s="45"/>
      <c r="JE52" s="45"/>
      <c r="JF52" s="45"/>
      <c r="JG52" s="45"/>
      <c r="JH52" s="45"/>
      <c r="JI52" s="45"/>
      <c r="JJ52" s="45"/>
      <c r="JK52" s="45"/>
      <c r="JL52" s="45"/>
      <c r="JM52" s="45"/>
      <c r="JN52" s="45"/>
      <c r="JO52" s="45"/>
      <c r="JP52" s="45"/>
      <c r="JQ52" s="45"/>
      <c r="JR52" s="45"/>
      <c r="JS52" s="45"/>
      <c r="JT52" s="45"/>
      <c r="JU52" s="45"/>
      <c r="JV52" s="45"/>
      <c r="JW52" s="45"/>
      <c r="JX52" s="45"/>
      <c r="JY52" s="45"/>
      <c r="JZ52" s="45"/>
      <c r="KA52" s="45"/>
      <c r="KB52" s="45"/>
      <c r="KC52" s="45"/>
      <c r="KD52" s="45"/>
      <c r="KE52" s="45"/>
      <c r="KF52" s="45"/>
      <c r="KG52" s="45"/>
      <c r="KH52" s="45"/>
      <c r="KI52" s="45"/>
      <c r="KJ52" s="45"/>
      <c r="KK52" s="45"/>
      <c r="KL52" s="45"/>
      <c r="KM52" s="45"/>
      <c r="KN52" s="45"/>
      <c r="KO52" s="45"/>
      <c r="KP52" s="45"/>
      <c r="KQ52" s="45"/>
      <c r="KR52" s="45"/>
      <c r="KS52" s="45"/>
      <c r="KT52" s="45"/>
      <c r="KU52" s="45"/>
      <c r="KV52" s="45"/>
      <c r="KW52" s="45"/>
      <c r="KX52" s="45"/>
      <c r="KY52" s="45"/>
      <c r="KZ52" s="45"/>
      <c r="LA52" s="45"/>
      <c r="LB52" s="45"/>
      <c r="LC52" s="45"/>
      <c r="LD52" s="45"/>
      <c r="LE52" s="45"/>
      <c r="LF52" s="45"/>
      <c r="LG52" s="45"/>
      <c r="LH52" s="45"/>
      <c r="LI52" s="45"/>
      <c r="LJ52" s="45"/>
      <c r="LK52" s="45"/>
      <c r="LL52" s="45"/>
      <c r="LM52" s="45"/>
      <c r="LN52" s="45"/>
      <c r="LO52" s="45"/>
      <c r="LP52" s="45"/>
      <c r="LQ52" s="45"/>
      <c r="LR52" s="45"/>
      <c r="LS52" s="45"/>
      <c r="LT52" s="45"/>
      <c r="LU52" s="45"/>
      <c r="LV52" s="45"/>
      <c r="LW52" s="45"/>
      <c r="LX52" s="45"/>
      <c r="LY52" s="45"/>
      <c r="LZ52" s="45"/>
      <c r="MA52" s="45"/>
      <c r="MB52" s="45"/>
      <c r="MC52" s="45"/>
      <c r="MD52" s="45"/>
      <c r="ME52" s="45"/>
      <c r="MF52" s="45"/>
      <c r="MG52" s="45"/>
      <c r="MH52" s="45"/>
      <c r="MI52" s="45"/>
      <c r="MJ52" s="45"/>
      <c r="MK52" s="45"/>
      <c r="ML52" s="45"/>
      <c r="MM52" s="45"/>
      <c r="MN52" s="45"/>
      <c r="MO52" s="45"/>
      <c r="MP52" s="45"/>
      <c r="MQ52" s="45"/>
      <c r="MR52" s="45"/>
      <c r="MS52" s="45"/>
      <c r="MT52" s="45"/>
      <c r="MU52" s="45"/>
      <c r="MV52" s="45"/>
      <c r="MW52" s="45"/>
      <c r="MX52" s="45"/>
      <c r="MY52" s="45"/>
      <c r="MZ52" s="45"/>
      <c r="NA52" s="45"/>
      <c r="NB52" s="45"/>
      <c r="NC52" s="45"/>
      <c r="ND52" s="45"/>
      <c r="NE52" s="45"/>
      <c r="NF52" s="45"/>
      <c r="NG52" s="45"/>
      <c r="NH52" s="45"/>
      <c r="NI52" s="45"/>
      <c r="NJ52" s="45"/>
      <c r="NK52" s="45"/>
      <c r="NL52" s="45"/>
      <c r="NM52" s="45"/>
      <c r="NN52" s="45"/>
      <c r="NO52" s="45"/>
      <c r="NP52" s="45"/>
      <c r="NQ52" s="45"/>
      <c r="NR52" s="45"/>
      <c r="NS52" s="45"/>
      <c r="NT52" s="45"/>
      <c r="NU52" s="45"/>
      <c r="NV52" s="45"/>
      <c r="NW52" s="45"/>
      <c r="NX52" s="45"/>
      <c r="NY52" s="45"/>
      <c r="NZ52" s="45"/>
      <c r="OA52" s="45"/>
      <c r="OB52" s="45"/>
      <c r="OC52" s="45"/>
      <c r="OD52" s="45"/>
      <c r="OE52" s="45"/>
      <c r="OF52" s="45"/>
      <c r="OG52" s="45"/>
      <c r="OH52" s="45"/>
      <c r="OI52" s="45"/>
      <c r="OJ52" s="45"/>
      <c r="OK52" s="45"/>
      <c r="OL52" s="45"/>
      <c r="OM52" s="45"/>
      <c r="ON52" s="45"/>
      <c r="OO52" s="45"/>
      <c r="OP52" s="45"/>
      <c r="OQ52" s="45"/>
      <c r="OR52" s="45"/>
      <c r="OS52" s="45"/>
      <c r="OT52" s="45"/>
      <c r="OU52" s="45"/>
      <c r="OV52" s="45"/>
      <c r="OW52" s="45"/>
      <c r="OX52" s="45"/>
      <c r="OY52" s="45"/>
      <c r="OZ52" s="45"/>
      <c r="PA52" s="45"/>
      <c r="PB52" s="45"/>
      <c r="PC52" s="45"/>
      <c r="PD52" s="45"/>
      <c r="PE52" s="45"/>
      <c r="PF52" s="45"/>
      <c r="PG52" s="45"/>
      <c r="PH52" s="45"/>
      <c r="PI52" s="45"/>
      <c r="PJ52" s="45"/>
      <c r="PK52" s="45"/>
      <c r="PL52" s="45"/>
      <c r="PM52" s="45"/>
      <c r="PN52" s="45"/>
      <c r="PO52" s="45"/>
      <c r="PP52" s="45"/>
      <c r="PQ52" s="45"/>
      <c r="PR52" s="45"/>
      <c r="PS52" s="45"/>
      <c r="PT52" s="45"/>
      <c r="PU52" s="45"/>
      <c r="PV52" s="45"/>
      <c r="PW52" s="45"/>
      <c r="PX52" s="45"/>
      <c r="PY52" s="45"/>
      <c r="PZ52" s="45"/>
      <c r="QA52" s="45"/>
      <c r="QB52" s="45"/>
      <c r="QC52" s="45"/>
      <c r="QD52" s="45"/>
      <c r="QE52" s="45"/>
      <c r="QF52" s="45"/>
      <c r="QG52" s="45"/>
      <c r="QH52" s="45"/>
      <c r="QI52" s="45"/>
      <c r="QJ52" s="45"/>
      <c r="QK52" s="45"/>
      <c r="QL52" s="45"/>
      <c r="QM52" s="45"/>
      <c r="QN52" s="45"/>
      <c r="QO52" s="45"/>
      <c r="QP52" s="45"/>
      <c r="QQ52" s="45"/>
      <c r="QR52" s="45"/>
      <c r="QS52" s="45"/>
      <c r="QT52" s="45"/>
      <c r="QU52" s="45"/>
      <c r="QV52" s="45"/>
      <c r="QW52" s="45"/>
      <c r="QX52" s="45"/>
      <c r="QY52" s="45"/>
      <c r="QZ52" s="45"/>
      <c r="RA52" s="45"/>
      <c r="RB52" s="45"/>
      <c r="RC52" s="45"/>
      <c r="RD52" s="45"/>
      <c r="RE52" s="45"/>
      <c r="RF52" s="45"/>
      <c r="RG52" s="45"/>
      <c r="RH52" s="45"/>
      <c r="RI52" s="45"/>
      <c r="RJ52" s="45"/>
      <c r="RK52" s="45"/>
      <c r="RL52" s="45"/>
      <c r="RM52" s="45"/>
      <c r="RN52" s="45"/>
      <c r="RO52" s="45"/>
      <c r="RP52" s="45"/>
      <c r="RQ52" s="45"/>
      <c r="RR52" s="45"/>
      <c r="RS52" s="45"/>
      <c r="RT52" s="45"/>
      <c r="RU52" s="45"/>
      <c r="RV52" s="45"/>
      <c r="RW52" s="45"/>
      <c r="RX52" s="45"/>
      <c r="RY52" s="45"/>
      <c r="RZ52" s="45"/>
      <c r="SA52" s="45"/>
      <c r="SB52" s="45"/>
      <c r="SC52" s="45"/>
      <c r="SD52" s="45"/>
      <c r="SE52" s="45"/>
      <c r="SF52" s="45"/>
      <c r="SG52" s="45"/>
      <c r="SH52" s="45"/>
      <c r="SI52" s="45"/>
      <c r="SJ52" s="45"/>
      <c r="SK52" s="45"/>
      <c r="SL52" s="45"/>
      <c r="SM52" s="45"/>
      <c r="SN52" s="45"/>
      <c r="SO52" s="45"/>
      <c r="SP52" s="45"/>
      <c r="SQ52" s="45"/>
      <c r="SR52" s="45"/>
      <c r="SS52" s="45"/>
      <c r="ST52" s="45"/>
      <c r="SU52" s="45"/>
      <c r="SV52" s="45"/>
      <c r="SW52" s="45"/>
      <c r="SX52" s="45"/>
      <c r="SY52" s="45"/>
      <c r="SZ52" s="45"/>
      <c r="TA52" s="45"/>
      <c r="TB52" s="45"/>
      <c r="TC52" s="45"/>
      <c r="TD52" s="45"/>
      <c r="TE52" s="45"/>
      <c r="TF52" s="45"/>
      <c r="TG52" s="45"/>
      <c r="TH52" s="45"/>
      <c r="TI52" s="45"/>
      <c r="TJ52" s="45"/>
      <c r="TK52" s="45"/>
      <c r="TL52" s="45"/>
      <c r="TM52" s="45"/>
      <c r="TN52" s="45"/>
      <c r="TO52" s="45"/>
      <c r="TP52" s="45"/>
      <c r="TQ52" s="45"/>
      <c r="TR52" s="45"/>
      <c r="TS52" s="45"/>
      <c r="TT52" s="45"/>
      <c r="TU52" s="45"/>
      <c r="TV52" s="45"/>
      <c r="TW52" s="45"/>
      <c r="TX52" s="45"/>
      <c r="TY52" s="45"/>
      <c r="TZ52" s="45"/>
      <c r="UA52" s="45"/>
      <c r="UB52" s="45"/>
      <c r="UC52" s="45"/>
      <c r="UD52" s="45"/>
      <c r="UE52" s="45"/>
      <c r="UF52" s="45"/>
      <c r="UG52" s="45"/>
      <c r="UH52" s="45"/>
      <c r="UI52" s="45"/>
      <c r="UJ52" s="45"/>
      <c r="UK52" s="45"/>
      <c r="UL52" s="45"/>
      <c r="UM52" s="45"/>
      <c r="UN52" s="45"/>
      <c r="UO52" s="45"/>
      <c r="UP52" s="45"/>
      <c r="UQ52" s="45"/>
      <c r="UR52" s="45"/>
      <c r="US52" s="45"/>
      <c r="UT52" s="45"/>
      <c r="UU52" s="45"/>
      <c r="UV52" s="45"/>
      <c r="UW52" s="45"/>
      <c r="UX52" s="45"/>
      <c r="UY52" s="45"/>
      <c r="UZ52" s="45"/>
      <c r="VA52" s="45"/>
      <c r="VB52" s="45"/>
      <c r="VC52" s="45"/>
      <c r="VD52" s="45"/>
      <c r="VE52" s="45"/>
      <c r="VF52" s="45"/>
      <c r="VG52" s="45"/>
      <c r="VH52" s="45"/>
      <c r="VI52" s="45"/>
      <c r="VJ52" s="45"/>
      <c r="VK52" s="45"/>
      <c r="VL52" s="45"/>
      <c r="VM52" s="45"/>
      <c r="VN52" s="45"/>
      <c r="VO52" s="45"/>
      <c r="VP52" s="45"/>
      <c r="VQ52" s="45"/>
      <c r="VR52" s="45"/>
      <c r="VS52" s="45"/>
      <c r="VT52" s="45"/>
      <c r="VU52" s="45"/>
      <c r="VV52" s="45"/>
      <c r="VW52" s="45"/>
      <c r="VX52" s="45"/>
      <c r="VY52" s="45"/>
      <c r="VZ52" s="45"/>
      <c r="WA52" s="45"/>
      <c r="WB52" s="45"/>
      <c r="WC52" s="45"/>
      <c r="WD52" s="45"/>
      <c r="WE52" s="45"/>
      <c r="WF52" s="45"/>
      <c r="WG52" s="45"/>
      <c r="WH52" s="45"/>
      <c r="WI52" s="45"/>
      <c r="WJ52" s="45"/>
      <c r="WK52" s="45"/>
      <c r="WL52" s="45"/>
      <c r="WM52" s="45"/>
      <c r="WN52" s="45"/>
      <c r="WO52" s="45"/>
      <c r="WP52" s="45"/>
      <c r="WQ52" s="45"/>
      <c r="WR52" s="45"/>
      <c r="WS52" s="45"/>
      <c r="WT52" s="45"/>
      <c r="WU52" s="45"/>
      <c r="WV52" s="45"/>
      <c r="WW52" s="45"/>
      <c r="WX52" s="45"/>
      <c r="WY52" s="45"/>
      <c r="WZ52" s="45"/>
      <c r="XA52" s="45"/>
      <c r="XB52" s="45"/>
      <c r="XC52" s="45"/>
      <c r="XD52" s="45"/>
      <c r="XE52" s="45"/>
      <c r="XF52" s="45"/>
      <c r="XG52" s="45"/>
      <c r="XH52" s="45"/>
      <c r="XI52" s="45"/>
      <c r="XJ52" s="45"/>
      <c r="XK52" s="45"/>
      <c r="XL52" s="45"/>
      <c r="XM52" s="45"/>
      <c r="XN52" s="45"/>
      <c r="XO52" s="45"/>
      <c r="XP52" s="45"/>
      <c r="XQ52" s="45"/>
      <c r="XR52" s="45"/>
      <c r="XS52" s="45"/>
      <c r="XT52" s="45"/>
      <c r="XU52" s="45"/>
      <c r="XV52" s="45"/>
      <c r="XW52" s="45"/>
      <c r="XX52" s="45"/>
      <c r="XY52" s="45"/>
      <c r="XZ52" s="45"/>
      <c r="YA52" s="45"/>
      <c r="YB52" s="45"/>
      <c r="YC52" s="45"/>
      <c r="YD52" s="45"/>
      <c r="YE52" s="45"/>
      <c r="YF52" s="45"/>
      <c r="YG52" s="45"/>
      <c r="YH52" s="45"/>
      <c r="YI52" s="45"/>
      <c r="YJ52" s="45"/>
      <c r="YK52" s="45"/>
      <c r="YL52" s="45"/>
      <c r="YM52" s="45"/>
      <c r="YN52" s="45"/>
      <c r="YO52" s="45"/>
      <c r="YP52" s="45"/>
      <c r="YQ52" s="45"/>
      <c r="YR52" s="45"/>
      <c r="YS52" s="45"/>
      <c r="YT52" s="45"/>
      <c r="YU52" s="45"/>
      <c r="YV52" s="45"/>
      <c r="YW52" s="45"/>
      <c r="YX52" s="45"/>
      <c r="YY52" s="45"/>
      <c r="YZ52" s="45"/>
      <c r="ZA52" s="45"/>
      <c r="ZB52" s="45"/>
      <c r="ZC52" s="45"/>
      <c r="ZD52" s="45"/>
      <c r="ZE52" s="45"/>
      <c r="ZF52" s="45"/>
      <c r="ZG52" s="45"/>
      <c r="ZH52" s="45"/>
      <c r="ZI52" s="45"/>
      <c r="ZJ52" s="45"/>
      <c r="ZK52" s="45"/>
      <c r="ZL52" s="45"/>
      <c r="ZM52" s="45"/>
      <c r="ZN52" s="45"/>
      <c r="ZO52" s="45"/>
      <c r="ZP52" s="45"/>
      <c r="ZQ52" s="45"/>
      <c r="ZR52" s="45"/>
      <c r="ZS52" s="45"/>
      <c r="ZT52" s="45"/>
      <c r="ZU52" s="45"/>
      <c r="ZV52" s="45"/>
      <c r="ZW52" s="45"/>
      <c r="ZX52" s="45"/>
      <c r="ZY52" s="45"/>
      <c r="ZZ52" s="45"/>
      <c r="AAA52" s="45"/>
      <c r="AAB52" s="45"/>
      <c r="AAC52" s="45"/>
      <c r="AAD52" s="45"/>
      <c r="AAE52" s="45"/>
      <c r="AAF52" s="45"/>
      <c r="AAG52" s="45"/>
      <c r="AAH52" s="45"/>
      <c r="AAI52" s="45"/>
      <c r="AAJ52" s="45"/>
      <c r="AAK52" s="45"/>
      <c r="AAL52" s="45"/>
      <c r="AAM52" s="45"/>
      <c r="AAN52" s="45"/>
      <c r="AAO52" s="45"/>
      <c r="AAP52" s="45"/>
      <c r="AAQ52" s="45"/>
      <c r="AAR52" s="45"/>
      <c r="AAS52" s="45"/>
      <c r="AAT52" s="45"/>
      <c r="AAU52" s="45"/>
      <c r="AAV52" s="45"/>
      <c r="AAW52" s="45"/>
      <c r="AAX52" s="45"/>
      <c r="AAY52" s="45"/>
      <c r="AAZ52" s="45"/>
      <c r="ABA52" s="45"/>
      <c r="ABB52" s="45"/>
      <c r="ABC52" s="45"/>
      <c r="ABD52" s="45"/>
      <c r="ABE52" s="45"/>
      <c r="ABF52" s="45"/>
      <c r="ABG52" s="45"/>
      <c r="ABH52" s="45"/>
      <c r="ABI52" s="45"/>
      <c r="ABJ52" s="45"/>
      <c r="ABK52" s="45"/>
      <c r="ABL52" s="45"/>
      <c r="ABM52" s="45"/>
      <c r="ABN52" s="45"/>
      <c r="ABO52" s="45"/>
      <c r="ABP52" s="45"/>
      <c r="ABQ52" s="45"/>
      <c r="ABR52" s="45"/>
      <c r="ABS52" s="45"/>
      <c r="ABT52" s="45"/>
      <c r="ABU52" s="45"/>
      <c r="ABV52" s="45"/>
      <c r="ABW52" s="45"/>
      <c r="ABX52" s="45"/>
      <c r="ABY52" s="45"/>
      <c r="ABZ52" s="45"/>
      <c r="ACA52" s="45"/>
      <c r="ACB52" s="45"/>
      <c r="ACC52" s="45"/>
      <c r="ACD52" s="45"/>
      <c r="ACE52" s="45"/>
      <c r="ACF52" s="45"/>
      <c r="ACG52" s="45"/>
      <c r="ACH52" s="45"/>
      <c r="ACI52" s="45"/>
      <c r="ACJ52" s="45"/>
      <c r="ACK52" s="45"/>
      <c r="ACL52" s="45"/>
      <c r="ACM52" s="45"/>
      <c r="ACN52" s="45"/>
      <c r="ACO52" s="45"/>
      <c r="ACP52" s="45"/>
      <c r="ACQ52" s="45"/>
      <c r="ACR52" s="45"/>
      <c r="ACS52" s="45"/>
      <c r="ACT52" s="45"/>
      <c r="ACU52" s="45"/>
      <c r="ACV52" s="45"/>
      <c r="ACW52" s="45"/>
      <c r="ACX52" s="45"/>
      <c r="ACY52" s="45"/>
      <c r="ACZ52" s="45"/>
      <c r="ADA52" s="45"/>
      <c r="ADB52" s="45"/>
    </row>
    <row r="53" spans="1:782" s="56" customFormat="1" ht="13.2" x14ac:dyDescent="0.2">
      <c r="A53" s="45"/>
      <c r="B53" s="48"/>
      <c r="C53" s="47"/>
      <c r="E53" s="46"/>
      <c r="F53" s="46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  <c r="IW53" s="45"/>
      <c r="IX53" s="45"/>
      <c r="IY53" s="45"/>
      <c r="IZ53" s="45"/>
      <c r="JA53" s="45"/>
      <c r="JB53" s="45"/>
      <c r="JC53" s="45"/>
      <c r="JD53" s="45"/>
      <c r="JE53" s="45"/>
      <c r="JF53" s="45"/>
      <c r="JG53" s="45"/>
      <c r="JH53" s="45"/>
      <c r="JI53" s="45"/>
      <c r="JJ53" s="45"/>
      <c r="JK53" s="45"/>
      <c r="JL53" s="45"/>
      <c r="JM53" s="45"/>
      <c r="JN53" s="45"/>
      <c r="JO53" s="45"/>
      <c r="JP53" s="45"/>
      <c r="JQ53" s="45"/>
      <c r="JR53" s="45"/>
      <c r="JS53" s="45"/>
      <c r="JT53" s="45"/>
      <c r="JU53" s="45"/>
      <c r="JV53" s="45"/>
      <c r="JW53" s="45"/>
      <c r="JX53" s="45"/>
      <c r="JY53" s="45"/>
      <c r="JZ53" s="45"/>
      <c r="KA53" s="45"/>
      <c r="KB53" s="45"/>
      <c r="KC53" s="45"/>
      <c r="KD53" s="45"/>
      <c r="KE53" s="45"/>
      <c r="KF53" s="45"/>
      <c r="KG53" s="45"/>
      <c r="KH53" s="45"/>
      <c r="KI53" s="45"/>
      <c r="KJ53" s="45"/>
      <c r="KK53" s="45"/>
      <c r="KL53" s="45"/>
      <c r="KM53" s="45"/>
      <c r="KN53" s="45"/>
      <c r="KO53" s="45"/>
      <c r="KP53" s="45"/>
      <c r="KQ53" s="45"/>
      <c r="KR53" s="45"/>
      <c r="KS53" s="45"/>
      <c r="KT53" s="45"/>
      <c r="KU53" s="45"/>
      <c r="KV53" s="45"/>
      <c r="KW53" s="45"/>
      <c r="KX53" s="45"/>
      <c r="KY53" s="45"/>
      <c r="KZ53" s="45"/>
      <c r="LA53" s="45"/>
      <c r="LB53" s="45"/>
      <c r="LC53" s="45"/>
      <c r="LD53" s="45"/>
      <c r="LE53" s="45"/>
      <c r="LF53" s="45"/>
      <c r="LG53" s="45"/>
      <c r="LH53" s="45"/>
      <c r="LI53" s="45"/>
      <c r="LJ53" s="45"/>
      <c r="LK53" s="45"/>
      <c r="LL53" s="45"/>
      <c r="LM53" s="45"/>
      <c r="LN53" s="45"/>
      <c r="LO53" s="45"/>
      <c r="LP53" s="45"/>
      <c r="LQ53" s="45"/>
      <c r="LR53" s="45"/>
      <c r="LS53" s="45"/>
      <c r="LT53" s="45"/>
      <c r="LU53" s="45"/>
      <c r="LV53" s="45"/>
      <c r="LW53" s="45"/>
      <c r="LX53" s="45"/>
      <c r="LY53" s="45"/>
      <c r="LZ53" s="45"/>
      <c r="MA53" s="45"/>
      <c r="MB53" s="45"/>
      <c r="MC53" s="45"/>
      <c r="MD53" s="45"/>
      <c r="ME53" s="45"/>
      <c r="MF53" s="45"/>
      <c r="MG53" s="45"/>
      <c r="MH53" s="45"/>
      <c r="MI53" s="45"/>
      <c r="MJ53" s="45"/>
      <c r="MK53" s="45"/>
      <c r="ML53" s="45"/>
      <c r="MM53" s="45"/>
      <c r="MN53" s="45"/>
      <c r="MO53" s="45"/>
      <c r="MP53" s="45"/>
      <c r="MQ53" s="45"/>
      <c r="MR53" s="45"/>
      <c r="MS53" s="45"/>
      <c r="MT53" s="45"/>
      <c r="MU53" s="45"/>
      <c r="MV53" s="45"/>
      <c r="MW53" s="45"/>
      <c r="MX53" s="45"/>
      <c r="MY53" s="45"/>
      <c r="MZ53" s="45"/>
      <c r="NA53" s="45"/>
      <c r="NB53" s="45"/>
      <c r="NC53" s="45"/>
      <c r="ND53" s="45"/>
      <c r="NE53" s="45"/>
      <c r="NF53" s="45"/>
      <c r="NG53" s="45"/>
      <c r="NH53" s="45"/>
      <c r="NI53" s="45"/>
      <c r="NJ53" s="45"/>
      <c r="NK53" s="45"/>
      <c r="NL53" s="45"/>
      <c r="NM53" s="45"/>
      <c r="NN53" s="45"/>
      <c r="NO53" s="45"/>
      <c r="NP53" s="45"/>
      <c r="NQ53" s="45"/>
      <c r="NR53" s="45"/>
      <c r="NS53" s="45"/>
      <c r="NT53" s="45"/>
      <c r="NU53" s="45"/>
      <c r="NV53" s="45"/>
      <c r="NW53" s="45"/>
      <c r="NX53" s="45"/>
      <c r="NY53" s="45"/>
      <c r="NZ53" s="45"/>
      <c r="OA53" s="45"/>
      <c r="OB53" s="45"/>
      <c r="OC53" s="45"/>
      <c r="OD53" s="45"/>
      <c r="OE53" s="45"/>
      <c r="OF53" s="45"/>
      <c r="OG53" s="45"/>
      <c r="OH53" s="45"/>
      <c r="OI53" s="45"/>
      <c r="OJ53" s="45"/>
      <c r="OK53" s="45"/>
      <c r="OL53" s="45"/>
      <c r="OM53" s="45"/>
      <c r="ON53" s="45"/>
      <c r="OO53" s="45"/>
      <c r="OP53" s="45"/>
      <c r="OQ53" s="45"/>
      <c r="OR53" s="45"/>
      <c r="OS53" s="45"/>
      <c r="OT53" s="45"/>
      <c r="OU53" s="45"/>
      <c r="OV53" s="45"/>
      <c r="OW53" s="45"/>
      <c r="OX53" s="45"/>
      <c r="OY53" s="45"/>
      <c r="OZ53" s="45"/>
      <c r="PA53" s="45"/>
      <c r="PB53" s="45"/>
      <c r="PC53" s="45"/>
      <c r="PD53" s="45"/>
      <c r="PE53" s="45"/>
      <c r="PF53" s="45"/>
      <c r="PG53" s="45"/>
      <c r="PH53" s="45"/>
      <c r="PI53" s="45"/>
      <c r="PJ53" s="45"/>
      <c r="PK53" s="45"/>
      <c r="PL53" s="45"/>
      <c r="PM53" s="45"/>
      <c r="PN53" s="45"/>
      <c r="PO53" s="45"/>
      <c r="PP53" s="45"/>
      <c r="PQ53" s="45"/>
      <c r="PR53" s="45"/>
      <c r="PS53" s="45"/>
      <c r="PT53" s="45"/>
      <c r="PU53" s="45"/>
      <c r="PV53" s="45"/>
      <c r="PW53" s="45"/>
      <c r="PX53" s="45"/>
      <c r="PY53" s="45"/>
      <c r="PZ53" s="45"/>
      <c r="QA53" s="45"/>
      <c r="QB53" s="45"/>
      <c r="QC53" s="45"/>
      <c r="QD53" s="45"/>
      <c r="QE53" s="45"/>
      <c r="QF53" s="45"/>
      <c r="QG53" s="45"/>
      <c r="QH53" s="45"/>
      <c r="QI53" s="45"/>
      <c r="QJ53" s="45"/>
      <c r="QK53" s="45"/>
      <c r="QL53" s="45"/>
      <c r="QM53" s="45"/>
      <c r="QN53" s="45"/>
      <c r="QO53" s="45"/>
      <c r="QP53" s="45"/>
      <c r="QQ53" s="45"/>
      <c r="QR53" s="45"/>
      <c r="QS53" s="45"/>
      <c r="QT53" s="45"/>
      <c r="QU53" s="45"/>
      <c r="QV53" s="45"/>
      <c r="QW53" s="45"/>
      <c r="QX53" s="45"/>
      <c r="QY53" s="45"/>
      <c r="QZ53" s="45"/>
      <c r="RA53" s="45"/>
      <c r="RB53" s="45"/>
      <c r="RC53" s="45"/>
      <c r="RD53" s="45"/>
      <c r="RE53" s="45"/>
      <c r="RF53" s="45"/>
      <c r="RG53" s="45"/>
      <c r="RH53" s="45"/>
      <c r="RI53" s="45"/>
      <c r="RJ53" s="45"/>
      <c r="RK53" s="45"/>
      <c r="RL53" s="45"/>
      <c r="RM53" s="45"/>
      <c r="RN53" s="45"/>
      <c r="RO53" s="45"/>
      <c r="RP53" s="45"/>
      <c r="RQ53" s="45"/>
      <c r="RR53" s="45"/>
      <c r="RS53" s="45"/>
      <c r="RT53" s="45"/>
      <c r="RU53" s="45"/>
      <c r="RV53" s="45"/>
      <c r="RW53" s="45"/>
      <c r="RX53" s="45"/>
      <c r="RY53" s="45"/>
      <c r="RZ53" s="45"/>
      <c r="SA53" s="45"/>
      <c r="SB53" s="45"/>
      <c r="SC53" s="45"/>
      <c r="SD53" s="45"/>
      <c r="SE53" s="45"/>
      <c r="SF53" s="45"/>
      <c r="SG53" s="45"/>
      <c r="SH53" s="45"/>
      <c r="SI53" s="45"/>
      <c r="SJ53" s="45"/>
      <c r="SK53" s="45"/>
      <c r="SL53" s="45"/>
      <c r="SM53" s="45"/>
      <c r="SN53" s="45"/>
      <c r="SO53" s="45"/>
      <c r="SP53" s="45"/>
      <c r="SQ53" s="45"/>
      <c r="SR53" s="45"/>
      <c r="SS53" s="45"/>
      <c r="ST53" s="45"/>
      <c r="SU53" s="45"/>
      <c r="SV53" s="45"/>
      <c r="SW53" s="45"/>
      <c r="SX53" s="45"/>
      <c r="SY53" s="45"/>
      <c r="SZ53" s="45"/>
      <c r="TA53" s="45"/>
      <c r="TB53" s="45"/>
      <c r="TC53" s="45"/>
      <c r="TD53" s="45"/>
      <c r="TE53" s="45"/>
      <c r="TF53" s="45"/>
      <c r="TG53" s="45"/>
      <c r="TH53" s="45"/>
      <c r="TI53" s="45"/>
      <c r="TJ53" s="45"/>
      <c r="TK53" s="45"/>
      <c r="TL53" s="45"/>
      <c r="TM53" s="45"/>
      <c r="TN53" s="45"/>
      <c r="TO53" s="45"/>
      <c r="TP53" s="45"/>
      <c r="TQ53" s="45"/>
      <c r="TR53" s="45"/>
      <c r="TS53" s="45"/>
      <c r="TT53" s="45"/>
      <c r="TU53" s="45"/>
      <c r="TV53" s="45"/>
      <c r="TW53" s="45"/>
      <c r="TX53" s="45"/>
      <c r="TY53" s="45"/>
      <c r="TZ53" s="45"/>
      <c r="UA53" s="45"/>
      <c r="UB53" s="45"/>
      <c r="UC53" s="45"/>
      <c r="UD53" s="45"/>
      <c r="UE53" s="45"/>
      <c r="UF53" s="45"/>
      <c r="UG53" s="45"/>
      <c r="UH53" s="45"/>
      <c r="UI53" s="45"/>
      <c r="UJ53" s="45"/>
      <c r="UK53" s="45"/>
      <c r="UL53" s="45"/>
      <c r="UM53" s="45"/>
      <c r="UN53" s="45"/>
      <c r="UO53" s="45"/>
      <c r="UP53" s="45"/>
      <c r="UQ53" s="45"/>
      <c r="UR53" s="45"/>
      <c r="US53" s="45"/>
      <c r="UT53" s="45"/>
      <c r="UU53" s="45"/>
      <c r="UV53" s="45"/>
      <c r="UW53" s="45"/>
      <c r="UX53" s="45"/>
      <c r="UY53" s="45"/>
      <c r="UZ53" s="45"/>
      <c r="VA53" s="45"/>
      <c r="VB53" s="45"/>
      <c r="VC53" s="45"/>
      <c r="VD53" s="45"/>
      <c r="VE53" s="45"/>
      <c r="VF53" s="45"/>
      <c r="VG53" s="45"/>
      <c r="VH53" s="45"/>
      <c r="VI53" s="45"/>
      <c r="VJ53" s="45"/>
      <c r="VK53" s="45"/>
      <c r="VL53" s="45"/>
      <c r="VM53" s="45"/>
      <c r="VN53" s="45"/>
      <c r="VO53" s="45"/>
      <c r="VP53" s="45"/>
      <c r="VQ53" s="45"/>
      <c r="VR53" s="45"/>
      <c r="VS53" s="45"/>
      <c r="VT53" s="45"/>
      <c r="VU53" s="45"/>
      <c r="VV53" s="45"/>
      <c r="VW53" s="45"/>
      <c r="VX53" s="45"/>
      <c r="VY53" s="45"/>
      <c r="VZ53" s="45"/>
      <c r="WA53" s="45"/>
      <c r="WB53" s="45"/>
      <c r="WC53" s="45"/>
      <c r="WD53" s="45"/>
      <c r="WE53" s="45"/>
      <c r="WF53" s="45"/>
      <c r="WG53" s="45"/>
      <c r="WH53" s="45"/>
      <c r="WI53" s="45"/>
      <c r="WJ53" s="45"/>
      <c r="WK53" s="45"/>
      <c r="WL53" s="45"/>
      <c r="WM53" s="45"/>
      <c r="WN53" s="45"/>
      <c r="WO53" s="45"/>
      <c r="WP53" s="45"/>
      <c r="WQ53" s="45"/>
      <c r="WR53" s="45"/>
      <c r="WS53" s="45"/>
      <c r="WT53" s="45"/>
      <c r="WU53" s="45"/>
      <c r="WV53" s="45"/>
      <c r="WW53" s="45"/>
      <c r="WX53" s="45"/>
      <c r="WY53" s="45"/>
      <c r="WZ53" s="45"/>
      <c r="XA53" s="45"/>
      <c r="XB53" s="45"/>
      <c r="XC53" s="45"/>
      <c r="XD53" s="45"/>
      <c r="XE53" s="45"/>
      <c r="XF53" s="45"/>
      <c r="XG53" s="45"/>
      <c r="XH53" s="45"/>
      <c r="XI53" s="45"/>
      <c r="XJ53" s="45"/>
      <c r="XK53" s="45"/>
      <c r="XL53" s="45"/>
      <c r="XM53" s="45"/>
      <c r="XN53" s="45"/>
      <c r="XO53" s="45"/>
      <c r="XP53" s="45"/>
      <c r="XQ53" s="45"/>
      <c r="XR53" s="45"/>
      <c r="XS53" s="45"/>
      <c r="XT53" s="45"/>
      <c r="XU53" s="45"/>
      <c r="XV53" s="45"/>
      <c r="XW53" s="45"/>
      <c r="XX53" s="45"/>
      <c r="XY53" s="45"/>
      <c r="XZ53" s="45"/>
      <c r="YA53" s="45"/>
      <c r="YB53" s="45"/>
      <c r="YC53" s="45"/>
      <c r="YD53" s="45"/>
      <c r="YE53" s="45"/>
      <c r="YF53" s="45"/>
      <c r="YG53" s="45"/>
      <c r="YH53" s="45"/>
      <c r="YI53" s="45"/>
      <c r="YJ53" s="45"/>
      <c r="YK53" s="45"/>
      <c r="YL53" s="45"/>
      <c r="YM53" s="45"/>
      <c r="YN53" s="45"/>
      <c r="YO53" s="45"/>
      <c r="YP53" s="45"/>
      <c r="YQ53" s="45"/>
      <c r="YR53" s="45"/>
      <c r="YS53" s="45"/>
      <c r="YT53" s="45"/>
      <c r="YU53" s="45"/>
      <c r="YV53" s="45"/>
      <c r="YW53" s="45"/>
      <c r="YX53" s="45"/>
      <c r="YY53" s="45"/>
      <c r="YZ53" s="45"/>
      <c r="ZA53" s="45"/>
      <c r="ZB53" s="45"/>
      <c r="ZC53" s="45"/>
      <c r="ZD53" s="45"/>
      <c r="ZE53" s="45"/>
      <c r="ZF53" s="45"/>
      <c r="ZG53" s="45"/>
      <c r="ZH53" s="45"/>
      <c r="ZI53" s="45"/>
      <c r="ZJ53" s="45"/>
      <c r="ZK53" s="45"/>
      <c r="ZL53" s="45"/>
      <c r="ZM53" s="45"/>
      <c r="ZN53" s="45"/>
      <c r="ZO53" s="45"/>
      <c r="ZP53" s="45"/>
      <c r="ZQ53" s="45"/>
      <c r="ZR53" s="45"/>
      <c r="ZS53" s="45"/>
      <c r="ZT53" s="45"/>
      <c r="ZU53" s="45"/>
      <c r="ZV53" s="45"/>
      <c r="ZW53" s="45"/>
      <c r="ZX53" s="45"/>
      <c r="ZY53" s="45"/>
      <c r="ZZ53" s="45"/>
      <c r="AAA53" s="45"/>
      <c r="AAB53" s="45"/>
      <c r="AAC53" s="45"/>
      <c r="AAD53" s="45"/>
      <c r="AAE53" s="45"/>
      <c r="AAF53" s="45"/>
      <c r="AAG53" s="45"/>
      <c r="AAH53" s="45"/>
      <c r="AAI53" s="45"/>
      <c r="AAJ53" s="45"/>
      <c r="AAK53" s="45"/>
      <c r="AAL53" s="45"/>
      <c r="AAM53" s="45"/>
      <c r="AAN53" s="45"/>
      <c r="AAO53" s="45"/>
      <c r="AAP53" s="45"/>
      <c r="AAQ53" s="45"/>
      <c r="AAR53" s="45"/>
      <c r="AAS53" s="45"/>
      <c r="AAT53" s="45"/>
      <c r="AAU53" s="45"/>
      <c r="AAV53" s="45"/>
      <c r="AAW53" s="45"/>
      <c r="AAX53" s="45"/>
      <c r="AAY53" s="45"/>
      <c r="AAZ53" s="45"/>
      <c r="ABA53" s="45"/>
      <c r="ABB53" s="45"/>
      <c r="ABC53" s="45"/>
      <c r="ABD53" s="45"/>
      <c r="ABE53" s="45"/>
      <c r="ABF53" s="45"/>
      <c r="ABG53" s="45"/>
      <c r="ABH53" s="45"/>
      <c r="ABI53" s="45"/>
      <c r="ABJ53" s="45"/>
      <c r="ABK53" s="45"/>
      <c r="ABL53" s="45"/>
      <c r="ABM53" s="45"/>
      <c r="ABN53" s="45"/>
      <c r="ABO53" s="45"/>
      <c r="ABP53" s="45"/>
      <c r="ABQ53" s="45"/>
      <c r="ABR53" s="45"/>
      <c r="ABS53" s="45"/>
      <c r="ABT53" s="45"/>
      <c r="ABU53" s="45"/>
      <c r="ABV53" s="45"/>
      <c r="ABW53" s="45"/>
      <c r="ABX53" s="45"/>
      <c r="ABY53" s="45"/>
      <c r="ABZ53" s="45"/>
      <c r="ACA53" s="45"/>
      <c r="ACB53" s="45"/>
      <c r="ACC53" s="45"/>
      <c r="ACD53" s="45"/>
      <c r="ACE53" s="45"/>
      <c r="ACF53" s="45"/>
      <c r="ACG53" s="45"/>
      <c r="ACH53" s="45"/>
      <c r="ACI53" s="45"/>
      <c r="ACJ53" s="45"/>
      <c r="ACK53" s="45"/>
      <c r="ACL53" s="45"/>
      <c r="ACM53" s="45"/>
      <c r="ACN53" s="45"/>
      <c r="ACO53" s="45"/>
      <c r="ACP53" s="45"/>
      <c r="ACQ53" s="45"/>
      <c r="ACR53" s="45"/>
      <c r="ACS53" s="45"/>
      <c r="ACT53" s="45"/>
      <c r="ACU53" s="45"/>
      <c r="ACV53" s="45"/>
      <c r="ACW53" s="45"/>
      <c r="ACX53" s="45"/>
      <c r="ACY53" s="45"/>
      <c r="ACZ53" s="45"/>
      <c r="ADA53" s="45"/>
      <c r="ADB53" s="45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</sheetData>
  <sheetProtection selectLockedCells="1"/>
  <mergeCells count="1">
    <mergeCell ref="A1:C1"/>
  </mergeCells>
  <printOptions horizontalCentered="1"/>
  <pageMargins left="0.70866141732283472" right="0.70866141732283472" top="0.78740157480314965" bottom="0.78740157480314965" header="0.31496062992125984" footer="0.31496062992125984"/>
  <pageSetup paperSize="8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802EA-8F62-4FE7-B0C7-6DBD10AA7706}">
  <dimension ref="A1:ADA63"/>
  <sheetViews>
    <sheetView workbookViewId="0">
      <selection activeCell="E38" sqref="E38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1.36328125" style="5" bestFit="1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20" s="1" customFormat="1" ht="51" customHeight="1" thickBot="1" x14ac:dyDescent="0.25">
      <c r="A1" s="308" t="s">
        <v>247</v>
      </c>
      <c r="B1" s="309"/>
      <c r="C1" s="310"/>
    </row>
    <row r="2" spans="1:20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7"/>
      <c r="E2" s="18"/>
      <c r="F2" s="40"/>
      <c r="G2" s="40"/>
    </row>
    <row r="3" spans="1:20" s="12" customFormat="1" ht="13.8" x14ac:dyDescent="0.2">
      <c r="A3" s="57" t="s">
        <v>3</v>
      </c>
      <c r="B3" s="58" t="s">
        <v>6</v>
      </c>
      <c r="C3" s="22">
        <v>2388496.39</v>
      </c>
      <c r="D3" s="17"/>
      <c r="E3" s="18"/>
      <c r="F3" s="19"/>
      <c r="G3" s="19"/>
    </row>
    <row r="4" spans="1:20" s="12" customFormat="1" ht="13.8" x14ac:dyDescent="0.2">
      <c r="A4" s="20" t="s">
        <v>4</v>
      </c>
      <c r="B4" s="21" t="s">
        <v>0</v>
      </c>
      <c r="C4" s="22">
        <v>9025</v>
      </c>
      <c r="D4" s="17"/>
      <c r="E4" s="18"/>
      <c r="F4" s="19"/>
      <c r="G4" s="19"/>
    </row>
    <row r="5" spans="1:20" s="12" customFormat="1" ht="13.8" x14ac:dyDescent="0.2">
      <c r="A5" s="20" t="s">
        <v>5</v>
      </c>
      <c r="B5" s="21" t="s">
        <v>26</v>
      </c>
      <c r="C5" s="22">
        <v>61883.91</v>
      </c>
      <c r="D5" s="324"/>
      <c r="E5" s="324"/>
      <c r="F5" s="324"/>
      <c r="G5" s="324"/>
      <c r="H5" s="324"/>
      <c r="I5" s="324"/>
      <c r="J5" s="324"/>
      <c r="K5" s="324"/>
      <c r="L5" s="324"/>
    </row>
    <row r="6" spans="1:20" s="12" customFormat="1" ht="13.8" x14ac:dyDescent="0.2">
      <c r="A6" s="20" t="s">
        <v>7</v>
      </c>
      <c r="B6" s="21" t="s">
        <v>27</v>
      </c>
      <c r="C6" s="22">
        <v>3754.65</v>
      </c>
      <c r="D6" s="23"/>
      <c r="E6" s="23"/>
      <c r="F6" s="19"/>
      <c r="G6" s="19"/>
    </row>
    <row r="7" spans="1:20" s="12" customFormat="1" ht="15.6" customHeight="1" x14ac:dyDescent="0.2">
      <c r="A7" s="20" t="s">
        <v>8</v>
      </c>
      <c r="B7" s="21" t="s">
        <v>19</v>
      </c>
      <c r="C7" s="22">
        <v>0</v>
      </c>
      <c r="D7" s="17"/>
      <c r="E7" s="18"/>
      <c r="F7" s="19"/>
      <c r="G7" s="19"/>
    </row>
    <row r="8" spans="1:20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20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20" s="12" customFormat="1" ht="13.8" x14ac:dyDescent="0.2">
      <c r="A10" s="20" t="s">
        <v>12</v>
      </c>
      <c r="B10" s="21" t="s">
        <v>62</v>
      </c>
      <c r="C10" s="22">
        <v>17232.64</v>
      </c>
      <c r="D10" s="18"/>
      <c r="E10" s="18"/>
      <c r="F10" s="19"/>
      <c r="G10" s="19"/>
    </row>
    <row r="11" spans="1:20" s="12" customFormat="1" ht="41.4" x14ac:dyDescent="0.2">
      <c r="A11" s="20" t="s">
        <v>13</v>
      </c>
      <c r="B11" s="21" t="s">
        <v>18</v>
      </c>
      <c r="C11" s="22">
        <v>315.43</v>
      </c>
      <c r="D11" s="18"/>
      <c r="E11" s="18"/>
      <c r="F11" s="19"/>
      <c r="G11" s="19"/>
    </row>
    <row r="12" spans="1:20" s="12" customFormat="1" ht="13.8" x14ac:dyDescent="0.2">
      <c r="A12" s="20" t="s">
        <v>14</v>
      </c>
      <c r="B12" s="21" t="s">
        <v>20</v>
      </c>
      <c r="C12" s="22">
        <v>510</v>
      </c>
      <c r="D12" s="18"/>
      <c r="E12" s="18"/>
      <c r="F12" s="19"/>
      <c r="G12" s="19"/>
    </row>
    <row r="13" spans="1:20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20" s="12" customFormat="1" ht="13.8" x14ac:dyDescent="0.2">
      <c r="A14" s="20" t="s">
        <v>16</v>
      </c>
      <c r="B14" s="21" t="s">
        <v>23</v>
      </c>
      <c r="C14" s="22">
        <v>0</v>
      </c>
      <c r="D14" s="18"/>
      <c r="E14" s="18"/>
      <c r="F14" s="19"/>
      <c r="G14" s="19"/>
    </row>
    <row r="15" spans="1:20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20" s="12" customFormat="1" ht="31.5" customHeight="1" x14ac:dyDescent="0.2">
      <c r="A16" s="20" t="s">
        <v>65</v>
      </c>
      <c r="B16" s="21" t="s">
        <v>24</v>
      </c>
      <c r="C16" s="22">
        <v>6775</v>
      </c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</row>
    <row r="17" spans="1:13" s="12" customFormat="1" ht="13.8" x14ac:dyDescent="0.2">
      <c r="A17" s="20" t="s">
        <v>66</v>
      </c>
      <c r="B17" s="21" t="s">
        <v>25</v>
      </c>
      <c r="C17" s="22">
        <v>1796.5</v>
      </c>
    </row>
    <row r="18" spans="1:13" s="12" customFormat="1" ht="13.8" x14ac:dyDescent="0.2">
      <c r="A18" s="20" t="s">
        <v>28</v>
      </c>
      <c r="B18" s="21" t="s">
        <v>75</v>
      </c>
      <c r="C18" s="22">
        <v>8297.42</v>
      </c>
    </row>
    <row r="19" spans="1:13" s="12" customFormat="1" ht="13.8" x14ac:dyDescent="0.2">
      <c r="A19" s="20" t="s">
        <v>32</v>
      </c>
      <c r="B19" s="21" t="s">
        <v>31</v>
      </c>
      <c r="C19" s="22">
        <v>17520.379999999997</v>
      </c>
    </row>
    <row r="20" spans="1:13" s="12" customFormat="1" ht="13.8" x14ac:dyDescent="0.2">
      <c r="A20" s="20" t="s">
        <v>34</v>
      </c>
      <c r="B20" s="21" t="s">
        <v>33</v>
      </c>
      <c r="C20" s="22">
        <v>1680</v>
      </c>
    </row>
    <row r="21" spans="1:13" s="12" customFormat="1" ht="13.8" x14ac:dyDescent="0.2">
      <c r="A21" s="20" t="s">
        <v>30</v>
      </c>
      <c r="B21" s="21" t="s">
        <v>29</v>
      </c>
      <c r="C21" s="22">
        <v>5137.7299999999996</v>
      </c>
    </row>
    <row r="22" spans="1:13" s="12" customFormat="1" ht="14.4" thickBot="1" x14ac:dyDescent="0.25">
      <c r="A22" s="20" t="s">
        <v>36</v>
      </c>
      <c r="B22" s="21" t="s">
        <v>35</v>
      </c>
      <c r="C22" s="22">
        <v>10728.68</v>
      </c>
    </row>
    <row r="23" spans="1:13" s="33" customFormat="1" ht="27" customHeight="1" thickBot="1" x14ac:dyDescent="0.25">
      <c r="A23" s="100"/>
      <c r="B23" s="31" t="s">
        <v>113</v>
      </c>
      <c r="C23" s="32">
        <f>SUM(C3:C22)</f>
        <v>2533153.7300000004</v>
      </c>
    </row>
    <row r="24" spans="1:13" s="12" customFormat="1" ht="14.4" thickBot="1" x14ac:dyDescent="0.25">
      <c r="A24" s="34"/>
      <c r="B24" s="24"/>
      <c r="C24" s="23"/>
    </row>
    <row r="25" spans="1:13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13" s="12" customFormat="1" ht="13.8" x14ac:dyDescent="0.2">
      <c r="A26" s="57" t="s">
        <v>3</v>
      </c>
      <c r="B26" s="101" t="s">
        <v>37</v>
      </c>
      <c r="C26" s="22">
        <v>854251.91</v>
      </c>
    </row>
    <row r="27" spans="1:13" s="12" customFormat="1" ht="13.8" x14ac:dyDescent="0.2">
      <c r="A27" s="20" t="s">
        <v>4</v>
      </c>
      <c r="B27" s="36" t="s">
        <v>39</v>
      </c>
      <c r="C27" s="22">
        <v>141156.03999999998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</row>
    <row r="28" spans="1:13" s="12" customFormat="1" ht="13.8" x14ac:dyDescent="0.2">
      <c r="A28" s="20" t="s">
        <v>5</v>
      </c>
      <c r="B28" s="36" t="s">
        <v>46</v>
      </c>
      <c r="C28" s="22">
        <v>274873.28999999998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</row>
    <row r="29" spans="1:13" s="12" customFormat="1" ht="13.8" x14ac:dyDescent="0.2">
      <c r="A29" s="20" t="s">
        <v>7</v>
      </c>
      <c r="B29" s="36" t="s">
        <v>42</v>
      </c>
      <c r="C29" s="22">
        <v>38469.49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</row>
    <row r="30" spans="1:13" s="12" customFormat="1" ht="13.8" x14ac:dyDescent="0.2">
      <c r="A30" s="20" t="s">
        <v>8</v>
      </c>
      <c r="B30" s="36" t="s">
        <v>45</v>
      </c>
      <c r="C30" s="22">
        <v>178772.38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</row>
    <row r="31" spans="1:13" s="12" customFormat="1" ht="13.8" x14ac:dyDescent="0.2">
      <c r="A31" s="20" t="s">
        <v>10</v>
      </c>
      <c r="B31" s="36" t="s">
        <v>44</v>
      </c>
      <c r="C31" s="22">
        <v>115494.90000000001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</row>
    <row r="32" spans="1:13" s="12" customFormat="1" ht="13.8" x14ac:dyDescent="0.2">
      <c r="A32" s="20" t="s">
        <v>11</v>
      </c>
      <c r="B32" s="36" t="s">
        <v>43</v>
      </c>
      <c r="C32" s="22">
        <v>139670.41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s="12" customFormat="1" ht="13.8" x14ac:dyDescent="0.2">
      <c r="A33" s="20" t="s">
        <v>12</v>
      </c>
      <c r="B33" s="36" t="s">
        <v>40</v>
      </c>
      <c r="C33" s="22">
        <v>0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4" spans="1:13" s="12" customFormat="1" ht="13.8" x14ac:dyDescent="0.2">
      <c r="A34" s="20" t="s">
        <v>13</v>
      </c>
      <c r="B34" s="36" t="s">
        <v>47</v>
      </c>
      <c r="C34" s="22">
        <v>31502.32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s="12" customFormat="1" ht="13.8" x14ac:dyDescent="0.2">
      <c r="A35" s="20" t="s">
        <v>14</v>
      </c>
      <c r="B35" s="36" t="s">
        <v>1</v>
      </c>
      <c r="C35" s="22">
        <v>0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</row>
    <row r="36" spans="1:13" s="12" customFormat="1" ht="13.8" x14ac:dyDescent="0.2">
      <c r="A36" s="20" t="s">
        <v>15</v>
      </c>
      <c r="B36" s="36" t="s">
        <v>48</v>
      </c>
      <c r="C36" s="22">
        <v>30268.19</v>
      </c>
      <c r="D36" s="18"/>
      <c r="E36" s="18"/>
      <c r="F36" s="18"/>
      <c r="G36" s="18"/>
      <c r="H36" s="18"/>
      <c r="I36" s="18"/>
      <c r="J36" s="18"/>
      <c r="K36" s="18"/>
      <c r="L36" s="18"/>
      <c r="M36" s="18"/>
    </row>
    <row r="37" spans="1:13" s="12" customFormat="1" ht="13.8" x14ac:dyDescent="0.2">
      <c r="A37" s="20" t="s">
        <v>16</v>
      </c>
      <c r="B37" s="36" t="s">
        <v>64</v>
      </c>
      <c r="C37" s="22">
        <v>0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</row>
    <row r="38" spans="1:13" s="12" customFormat="1" ht="13.8" x14ac:dyDescent="0.2">
      <c r="A38" s="20" t="s">
        <v>17</v>
      </c>
      <c r="B38" s="36" t="s">
        <v>41</v>
      </c>
      <c r="C38" s="22">
        <v>163.36000000000001</v>
      </c>
      <c r="D38" s="18"/>
      <c r="E38" s="18"/>
      <c r="F38" s="18"/>
      <c r="G38" s="18"/>
      <c r="H38" s="18"/>
      <c r="I38" s="18"/>
      <c r="J38" s="18"/>
      <c r="K38" s="18"/>
      <c r="L38" s="18"/>
      <c r="M38" s="18"/>
    </row>
    <row r="39" spans="1:13" s="12" customFormat="1" ht="27.6" x14ac:dyDescent="0.2">
      <c r="A39" s="20" t="s">
        <v>65</v>
      </c>
      <c r="B39" s="36" t="s">
        <v>63</v>
      </c>
      <c r="C39" s="22">
        <v>0</v>
      </c>
      <c r="D39" s="18"/>
      <c r="E39" s="18"/>
      <c r="F39" s="18"/>
      <c r="G39" s="18"/>
      <c r="H39" s="18"/>
      <c r="I39" s="18"/>
      <c r="J39" s="18"/>
      <c r="K39" s="18"/>
      <c r="L39" s="18"/>
      <c r="M39" s="18"/>
    </row>
    <row r="40" spans="1:13" s="12" customFormat="1" ht="13.8" x14ac:dyDescent="0.2">
      <c r="A40" s="20" t="s">
        <v>66</v>
      </c>
      <c r="B40" s="36" t="s">
        <v>53</v>
      </c>
      <c r="C40" s="22">
        <v>55342.44</v>
      </c>
      <c r="D40" s="18"/>
      <c r="E40" s="18"/>
      <c r="F40" s="18"/>
      <c r="G40" s="18"/>
      <c r="H40" s="18"/>
      <c r="I40" s="18"/>
      <c r="J40" s="18"/>
      <c r="K40" s="18"/>
      <c r="L40" s="18"/>
      <c r="M40" s="18"/>
    </row>
    <row r="41" spans="1:13" s="12" customFormat="1" ht="13.8" x14ac:dyDescent="0.2">
      <c r="A41" s="20" t="s">
        <v>67</v>
      </c>
      <c r="B41" s="36" t="s">
        <v>54</v>
      </c>
      <c r="C41" s="22">
        <v>496352.48999999993</v>
      </c>
      <c r="D41" s="325"/>
      <c r="E41" s="325"/>
      <c r="F41" s="325"/>
      <c r="G41" s="325"/>
      <c r="H41" s="325"/>
      <c r="I41" s="325"/>
      <c r="J41" s="325"/>
      <c r="K41" s="325"/>
      <c r="L41" s="325"/>
      <c r="M41" s="325"/>
    </row>
    <row r="42" spans="1:13" s="12" customFormat="1" ht="27.6" x14ac:dyDescent="0.2">
      <c r="A42" s="20" t="s">
        <v>68</v>
      </c>
      <c r="B42" s="36" t="s">
        <v>38</v>
      </c>
      <c r="C42" s="22">
        <v>0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</row>
    <row r="43" spans="1:13" s="12" customFormat="1" ht="27.6" x14ac:dyDescent="0.2">
      <c r="A43" s="20" t="s">
        <v>52</v>
      </c>
      <c r="B43" s="36" t="s">
        <v>51</v>
      </c>
      <c r="C43" s="22">
        <v>1071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</row>
    <row r="44" spans="1:13" s="12" customFormat="1" ht="27.6" x14ac:dyDescent="0.2">
      <c r="A44" s="20" t="s">
        <v>56</v>
      </c>
      <c r="B44" s="36" t="s">
        <v>55</v>
      </c>
      <c r="C44" s="22">
        <v>17520.379999999997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</row>
    <row r="45" spans="1:13" s="12" customFormat="1" ht="27.6" x14ac:dyDescent="0.2">
      <c r="A45" s="20" t="s">
        <v>58</v>
      </c>
      <c r="B45" s="36" t="s">
        <v>57</v>
      </c>
      <c r="C45" s="22">
        <v>8288.86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</row>
    <row r="46" spans="1:13" s="12" customFormat="1" ht="27.6" x14ac:dyDescent="0.2">
      <c r="A46" s="20" t="s">
        <v>60</v>
      </c>
      <c r="B46" s="36" t="s">
        <v>59</v>
      </c>
      <c r="C46" s="22">
        <v>5137.7299999999996</v>
      </c>
      <c r="D46" s="18"/>
      <c r="E46" s="18"/>
      <c r="F46" s="18"/>
      <c r="G46" s="18"/>
      <c r="H46" s="18"/>
      <c r="I46" s="18"/>
      <c r="J46" s="18"/>
      <c r="K46" s="18"/>
      <c r="L46" s="18"/>
      <c r="M46" s="18"/>
    </row>
    <row r="47" spans="1:13" s="12" customFormat="1" ht="14.4" thickBot="1" x14ac:dyDescent="0.25">
      <c r="A47" s="20" t="s">
        <v>50</v>
      </c>
      <c r="B47" s="36" t="s">
        <v>49</v>
      </c>
      <c r="C47" s="22">
        <v>10728.68</v>
      </c>
    </row>
    <row r="48" spans="1:13" s="33" customFormat="1" ht="27" customHeight="1" thickBot="1" x14ac:dyDescent="0.25">
      <c r="A48" s="100"/>
      <c r="B48" s="31" t="s">
        <v>115</v>
      </c>
      <c r="C48" s="32">
        <f>SUM(C26:C47)</f>
        <v>2399063.8699999996</v>
      </c>
    </row>
    <row r="49" spans="1:781" s="102" customFormat="1" ht="13.8" x14ac:dyDescent="0.2">
      <c r="A49" s="18"/>
      <c r="B49" s="29"/>
      <c r="C49" s="23"/>
      <c r="D49" s="19"/>
      <c r="E49" s="19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18"/>
      <c r="QE49" s="18"/>
      <c r="QF49" s="18"/>
      <c r="QG49" s="18"/>
      <c r="QH49" s="18"/>
      <c r="QI49" s="18"/>
      <c r="QJ49" s="18"/>
      <c r="QK49" s="18"/>
      <c r="QL49" s="18"/>
      <c r="QM49" s="18"/>
      <c r="QN49" s="18"/>
      <c r="QO49" s="18"/>
      <c r="QP49" s="18"/>
      <c r="QQ49" s="18"/>
      <c r="QR49" s="18"/>
      <c r="QS49" s="18"/>
      <c r="QT49" s="18"/>
      <c r="QU49" s="18"/>
      <c r="QV49" s="18"/>
      <c r="QW49" s="18"/>
      <c r="QX49" s="18"/>
      <c r="QY49" s="18"/>
      <c r="QZ49" s="18"/>
      <c r="RA49" s="18"/>
      <c r="RB49" s="18"/>
      <c r="RC49" s="18"/>
      <c r="RD49" s="18"/>
      <c r="RE49" s="18"/>
      <c r="RF49" s="18"/>
      <c r="RG49" s="18"/>
      <c r="RH49" s="18"/>
      <c r="RI49" s="18"/>
      <c r="RJ49" s="18"/>
      <c r="RK49" s="18"/>
      <c r="RL49" s="18"/>
      <c r="RM49" s="18"/>
      <c r="RN49" s="18"/>
      <c r="RO49" s="18"/>
      <c r="RP49" s="18"/>
      <c r="RQ49" s="18"/>
      <c r="RR49" s="18"/>
      <c r="RS49" s="18"/>
      <c r="RT49" s="18"/>
      <c r="RU49" s="18"/>
      <c r="RV49" s="18"/>
      <c r="RW49" s="18"/>
      <c r="RX49" s="18"/>
      <c r="RY49" s="18"/>
      <c r="RZ49" s="18"/>
      <c r="SA49" s="18"/>
      <c r="SB49" s="18"/>
      <c r="SC49" s="18"/>
      <c r="SD49" s="18"/>
      <c r="SE49" s="18"/>
      <c r="SF49" s="18"/>
      <c r="SG49" s="18"/>
      <c r="SH49" s="18"/>
      <c r="SI49" s="18"/>
      <c r="SJ49" s="18"/>
      <c r="SK49" s="18"/>
      <c r="SL49" s="18"/>
      <c r="SM49" s="18"/>
      <c r="SN49" s="18"/>
      <c r="SO49" s="18"/>
      <c r="SP49" s="18"/>
      <c r="SQ49" s="18"/>
      <c r="SR49" s="18"/>
      <c r="SS49" s="18"/>
      <c r="ST49" s="18"/>
      <c r="SU49" s="18"/>
      <c r="SV49" s="18"/>
      <c r="SW49" s="18"/>
      <c r="SX49" s="18"/>
      <c r="SY49" s="18"/>
      <c r="SZ49" s="18"/>
      <c r="TA49" s="18"/>
      <c r="TB49" s="18"/>
      <c r="TC49" s="18"/>
      <c r="TD49" s="18"/>
      <c r="TE49" s="18"/>
      <c r="TF49" s="18"/>
      <c r="TG49" s="18"/>
      <c r="TH49" s="18"/>
      <c r="TI49" s="18"/>
      <c r="TJ49" s="18"/>
      <c r="TK49" s="18"/>
      <c r="TL49" s="18"/>
      <c r="TM49" s="18"/>
      <c r="TN49" s="18"/>
      <c r="TO49" s="18"/>
      <c r="TP49" s="18"/>
      <c r="TQ49" s="18"/>
      <c r="TR49" s="18"/>
      <c r="TS49" s="18"/>
      <c r="TT49" s="18"/>
      <c r="TU49" s="18"/>
      <c r="TV49" s="18"/>
      <c r="TW49" s="18"/>
      <c r="TX49" s="18"/>
      <c r="TY49" s="18"/>
      <c r="TZ49" s="18"/>
      <c r="UA49" s="18"/>
      <c r="UB49" s="18"/>
      <c r="UC49" s="18"/>
      <c r="UD49" s="18"/>
      <c r="UE49" s="18"/>
      <c r="UF49" s="18"/>
      <c r="UG49" s="18"/>
      <c r="UH49" s="18"/>
      <c r="UI49" s="18"/>
      <c r="UJ49" s="18"/>
      <c r="UK49" s="18"/>
      <c r="UL49" s="18"/>
      <c r="UM49" s="18"/>
      <c r="UN49" s="18"/>
      <c r="UO49" s="18"/>
      <c r="UP49" s="18"/>
      <c r="UQ49" s="18"/>
      <c r="UR49" s="18"/>
      <c r="US49" s="18"/>
      <c r="UT49" s="18"/>
      <c r="UU49" s="18"/>
      <c r="UV49" s="18"/>
      <c r="UW49" s="18"/>
      <c r="UX49" s="18"/>
      <c r="UY49" s="18"/>
      <c r="UZ49" s="18"/>
      <c r="VA49" s="18"/>
      <c r="VB49" s="18"/>
      <c r="VC49" s="18"/>
      <c r="VD49" s="18"/>
      <c r="VE49" s="18"/>
      <c r="VF49" s="18"/>
      <c r="VG49" s="18"/>
      <c r="VH49" s="18"/>
      <c r="VI49" s="18"/>
      <c r="VJ49" s="18"/>
      <c r="VK49" s="18"/>
      <c r="VL49" s="18"/>
      <c r="VM49" s="18"/>
      <c r="VN49" s="18"/>
      <c r="VO49" s="18"/>
      <c r="VP49" s="18"/>
      <c r="VQ49" s="18"/>
      <c r="VR49" s="18"/>
      <c r="VS49" s="18"/>
      <c r="VT49" s="18"/>
      <c r="VU49" s="18"/>
      <c r="VV49" s="18"/>
      <c r="VW49" s="18"/>
      <c r="VX49" s="18"/>
      <c r="VY49" s="18"/>
      <c r="VZ49" s="18"/>
      <c r="WA49" s="18"/>
      <c r="WB49" s="18"/>
      <c r="WC49" s="18"/>
      <c r="WD49" s="18"/>
      <c r="WE49" s="18"/>
      <c r="WF49" s="18"/>
      <c r="WG49" s="18"/>
      <c r="WH49" s="18"/>
      <c r="WI49" s="18"/>
      <c r="WJ49" s="18"/>
      <c r="WK49" s="18"/>
      <c r="WL49" s="18"/>
      <c r="WM49" s="18"/>
      <c r="WN49" s="18"/>
      <c r="WO49" s="18"/>
      <c r="WP49" s="18"/>
      <c r="WQ49" s="18"/>
      <c r="WR49" s="18"/>
      <c r="WS49" s="18"/>
      <c r="WT49" s="18"/>
      <c r="WU49" s="18"/>
      <c r="WV49" s="18"/>
      <c r="WW49" s="18"/>
      <c r="WX49" s="18"/>
      <c r="WY49" s="18"/>
      <c r="WZ49" s="18"/>
      <c r="XA49" s="18"/>
      <c r="XB49" s="18"/>
      <c r="XC49" s="18"/>
      <c r="XD49" s="18"/>
      <c r="XE49" s="18"/>
      <c r="XF49" s="18"/>
      <c r="XG49" s="18"/>
      <c r="XH49" s="18"/>
      <c r="XI49" s="18"/>
      <c r="XJ49" s="18"/>
      <c r="XK49" s="18"/>
      <c r="XL49" s="18"/>
      <c r="XM49" s="18"/>
      <c r="XN49" s="18"/>
      <c r="XO49" s="18"/>
      <c r="XP49" s="18"/>
      <c r="XQ49" s="18"/>
      <c r="XR49" s="18"/>
      <c r="XS49" s="18"/>
      <c r="XT49" s="18"/>
      <c r="XU49" s="18"/>
      <c r="XV49" s="18"/>
      <c r="XW49" s="18"/>
      <c r="XX49" s="18"/>
      <c r="XY49" s="18"/>
      <c r="XZ49" s="18"/>
      <c r="YA49" s="18"/>
      <c r="YB49" s="18"/>
      <c r="YC49" s="18"/>
      <c r="YD49" s="18"/>
      <c r="YE49" s="18"/>
      <c r="YF49" s="18"/>
      <c r="YG49" s="18"/>
      <c r="YH49" s="18"/>
      <c r="YI49" s="18"/>
      <c r="YJ49" s="18"/>
      <c r="YK49" s="18"/>
      <c r="YL49" s="18"/>
      <c r="YM49" s="18"/>
      <c r="YN49" s="18"/>
      <c r="YO49" s="18"/>
      <c r="YP49" s="18"/>
      <c r="YQ49" s="18"/>
      <c r="YR49" s="18"/>
      <c r="YS49" s="18"/>
      <c r="YT49" s="18"/>
      <c r="YU49" s="18"/>
      <c r="YV49" s="18"/>
      <c r="YW49" s="18"/>
      <c r="YX49" s="18"/>
      <c r="YY49" s="18"/>
      <c r="YZ49" s="18"/>
      <c r="ZA49" s="18"/>
      <c r="ZB49" s="18"/>
      <c r="ZC49" s="18"/>
      <c r="ZD49" s="18"/>
      <c r="ZE49" s="18"/>
      <c r="ZF49" s="18"/>
      <c r="ZG49" s="18"/>
      <c r="ZH49" s="18"/>
      <c r="ZI49" s="18"/>
      <c r="ZJ49" s="18"/>
      <c r="ZK49" s="18"/>
      <c r="ZL49" s="18"/>
      <c r="ZM49" s="18"/>
      <c r="ZN49" s="18"/>
      <c r="ZO49" s="18"/>
      <c r="ZP49" s="18"/>
      <c r="ZQ49" s="18"/>
      <c r="ZR49" s="18"/>
      <c r="ZS49" s="18"/>
      <c r="ZT49" s="18"/>
      <c r="ZU49" s="18"/>
      <c r="ZV49" s="18"/>
      <c r="ZW49" s="18"/>
      <c r="ZX49" s="18"/>
      <c r="ZY49" s="18"/>
      <c r="ZZ49" s="18"/>
      <c r="AAA49" s="18"/>
      <c r="AAB49" s="18"/>
      <c r="AAC49" s="18"/>
      <c r="AAD49" s="18"/>
      <c r="AAE49" s="18"/>
      <c r="AAF49" s="18"/>
      <c r="AAG49" s="18"/>
      <c r="AAH49" s="18"/>
      <c r="AAI49" s="18"/>
      <c r="AAJ49" s="18"/>
      <c r="AAK49" s="18"/>
      <c r="AAL49" s="18"/>
      <c r="AAM49" s="18"/>
      <c r="AAN49" s="18"/>
      <c r="AAO49" s="18"/>
      <c r="AAP49" s="18"/>
      <c r="AAQ49" s="18"/>
      <c r="AAR49" s="18"/>
      <c r="AAS49" s="18"/>
      <c r="AAT49" s="18"/>
      <c r="AAU49" s="18"/>
      <c r="AAV49" s="18"/>
      <c r="AAW49" s="18"/>
      <c r="AAX49" s="18"/>
      <c r="AAY49" s="18"/>
      <c r="AAZ49" s="18"/>
      <c r="ABA49" s="18"/>
      <c r="ABB49" s="18"/>
      <c r="ABC49" s="18"/>
      <c r="ABD49" s="18"/>
      <c r="ABE49" s="18"/>
      <c r="ABF49" s="18"/>
      <c r="ABG49" s="18"/>
      <c r="ABH49" s="18"/>
      <c r="ABI49" s="18"/>
      <c r="ABJ49" s="18"/>
      <c r="ABK49" s="18"/>
      <c r="ABL49" s="18"/>
      <c r="ABM49" s="18"/>
      <c r="ABN49" s="18"/>
      <c r="ABO49" s="18"/>
      <c r="ABP49" s="18"/>
      <c r="ABQ49" s="18"/>
      <c r="ABR49" s="18"/>
      <c r="ABS49" s="18"/>
      <c r="ABT49" s="18"/>
      <c r="ABU49" s="18"/>
      <c r="ABV49" s="18"/>
      <c r="ABW49" s="18"/>
      <c r="ABX49" s="18"/>
      <c r="ABY49" s="18"/>
      <c r="ABZ49" s="18"/>
      <c r="ACA49" s="18"/>
      <c r="ACB49" s="18"/>
      <c r="ACC49" s="18"/>
      <c r="ACD49" s="18"/>
      <c r="ACE49" s="18"/>
      <c r="ACF49" s="18"/>
      <c r="ACG49" s="18"/>
      <c r="ACH49" s="18"/>
      <c r="ACI49" s="18"/>
      <c r="ACJ49" s="18"/>
      <c r="ACK49" s="18"/>
      <c r="ACL49" s="18"/>
      <c r="ACM49" s="18"/>
      <c r="ACN49" s="18"/>
      <c r="ACO49" s="18"/>
      <c r="ACP49" s="18"/>
      <c r="ACQ49" s="18"/>
      <c r="ACR49" s="18"/>
      <c r="ACS49" s="18"/>
      <c r="ACT49" s="18"/>
      <c r="ACU49" s="18"/>
      <c r="ACV49" s="18"/>
      <c r="ACW49" s="18"/>
      <c r="ACX49" s="18"/>
      <c r="ACY49" s="18"/>
      <c r="ACZ49" s="18"/>
      <c r="ADA49" s="18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102" customFormat="1" ht="13.8" x14ac:dyDescent="0.2">
      <c r="A51" s="18"/>
      <c r="B51" s="29"/>
      <c r="C51" s="23"/>
      <c r="D51" s="19"/>
      <c r="E51" s="19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</row>
    <row r="52" spans="1:781" s="102" customFormat="1" ht="13.8" x14ac:dyDescent="0.2">
      <c r="A52" s="18"/>
      <c r="B52" s="29"/>
      <c r="C52" s="23"/>
      <c r="D52" s="19"/>
      <c r="E52" s="19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</row>
    <row r="53" spans="1:781" s="102" customFormat="1" ht="13.8" x14ac:dyDescent="0.2">
      <c r="A53" s="18"/>
      <c r="B53" s="29"/>
      <c r="C53" s="23"/>
      <c r="D53" s="19"/>
      <c r="E53" s="19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</row>
    <row r="54" spans="1:781" s="102" customFormat="1" ht="13.8" x14ac:dyDescent="0.2">
      <c r="A54" s="18"/>
      <c r="B54" s="29"/>
      <c r="C54" s="23"/>
      <c r="D54" s="19"/>
      <c r="E54" s="19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</row>
    <row r="55" spans="1:781" s="102" customFormat="1" ht="13.8" x14ac:dyDescent="0.2">
      <c r="A55" s="18"/>
      <c r="B55" s="29"/>
      <c r="C55" s="23"/>
      <c r="D55" s="19"/>
      <c r="E55" s="19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</row>
    <row r="56" spans="1:781" s="102" customFormat="1" ht="13.8" x14ac:dyDescent="0.2">
      <c r="A56" s="18"/>
      <c r="B56" s="29"/>
      <c r="C56" s="23"/>
      <c r="D56" s="19"/>
      <c r="E56" s="19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</row>
    <row r="57" spans="1:781" s="102" customFormat="1" ht="13.8" x14ac:dyDescent="0.2">
      <c r="A57" s="18"/>
      <c r="B57" s="29"/>
      <c r="C57" s="23"/>
      <c r="D57" s="19"/>
      <c r="E57" s="19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</row>
    <row r="58" spans="1:781" s="102" customFormat="1" ht="13.8" x14ac:dyDescent="0.2">
      <c r="A58" s="18"/>
      <c r="B58" s="29"/>
      <c r="C58" s="23"/>
      <c r="D58" s="19"/>
      <c r="E58" s="19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  <c r="ADA58" s="18"/>
    </row>
    <row r="59" spans="1:781" s="102" customFormat="1" ht="13.8" x14ac:dyDescent="0.2">
      <c r="A59" s="18"/>
      <c r="B59" s="29"/>
      <c r="C59" s="23"/>
      <c r="D59" s="19"/>
      <c r="E59" s="19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  <row r="63" spans="1:781" s="8" customFormat="1" x14ac:dyDescent="0.2">
      <c r="A63" s="3"/>
      <c r="B63" s="7"/>
      <c r="C63" s="5"/>
      <c r="D63" s="4"/>
      <c r="E63" s="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</row>
  </sheetData>
  <mergeCells count="4">
    <mergeCell ref="A1:C1"/>
    <mergeCell ref="D5:L5"/>
    <mergeCell ref="D16:T16"/>
    <mergeCell ref="D41:M41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548B-9CDF-43B0-A552-8100AEB7ACBA}">
  <dimension ref="A1:ADA63"/>
  <sheetViews>
    <sheetView workbookViewId="0">
      <selection activeCell="E4" sqref="E4"/>
    </sheetView>
  </sheetViews>
  <sheetFormatPr baseColWidth="10" defaultColWidth="10.08984375" defaultRowHeight="15" x14ac:dyDescent="0.2"/>
  <cols>
    <col min="1" max="1" width="5.36328125" style="9" customWidth="1"/>
    <col min="2" max="2" width="55.453125" style="6" customWidth="1"/>
    <col min="3" max="3" width="10.90625" style="5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7" ht="49.5" customHeight="1" thickBot="1" x14ac:dyDescent="0.25">
      <c r="A1" s="308" t="s">
        <v>248</v>
      </c>
      <c r="B1" s="309"/>
      <c r="C1" s="310"/>
      <c r="D1" s="3"/>
      <c r="E1" s="3"/>
    </row>
    <row r="2" spans="1:7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7"/>
      <c r="E2" s="18"/>
      <c r="F2" s="40"/>
      <c r="G2" s="40"/>
    </row>
    <row r="3" spans="1:7" s="12" customFormat="1" ht="13.8" x14ac:dyDescent="0.2">
      <c r="A3" s="57" t="s">
        <v>3</v>
      </c>
      <c r="B3" s="58" t="s">
        <v>6</v>
      </c>
      <c r="C3" s="22">
        <v>216103.57</v>
      </c>
      <c r="D3" s="17"/>
      <c r="E3" s="18"/>
      <c r="F3" s="19"/>
      <c r="G3" s="19"/>
    </row>
    <row r="4" spans="1:7" s="12" customFormat="1" ht="13.8" x14ac:dyDescent="0.2">
      <c r="A4" s="20" t="s">
        <v>4</v>
      </c>
      <c r="B4" s="21" t="s">
        <v>0</v>
      </c>
      <c r="C4" s="22">
        <v>6144.8</v>
      </c>
      <c r="D4" s="17"/>
      <c r="E4" s="18"/>
      <c r="F4" s="19"/>
      <c r="G4" s="19"/>
    </row>
    <row r="5" spans="1:7" s="12" customFormat="1" ht="13.8" x14ac:dyDescent="0.2">
      <c r="A5" s="20" t="s">
        <v>5</v>
      </c>
      <c r="B5" s="21" t="s">
        <v>26</v>
      </c>
      <c r="C5" s="22">
        <v>74343.61</v>
      </c>
      <c r="D5" s="17"/>
      <c r="E5" s="18"/>
      <c r="F5" s="19"/>
      <c r="G5" s="19"/>
    </row>
    <row r="6" spans="1:7" s="12" customFormat="1" ht="13.8" x14ac:dyDescent="0.2">
      <c r="A6" s="20" t="s">
        <v>7</v>
      </c>
      <c r="B6" s="21" t="s">
        <v>27</v>
      </c>
      <c r="C6" s="22">
        <v>0</v>
      </c>
      <c r="D6" s="23"/>
      <c r="E6" s="23"/>
      <c r="F6" s="19"/>
      <c r="G6" s="19"/>
    </row>
    <row r="7" spans="1:7" s="12" customFormat="1" ht="15.6" customHeight="1" x14ac:dyDescent="0.2">
      <c r="A7" s="20" t="s">
        <v>8</v>
      </c>
      <c r="B7" s="21" t="s">
        <v>19</v>
      </c>
      <c r="C7" s="22">
        <v>36220.78</v>
      </c>
      <c r="D7" s="17"/>
      <c r="E7" s="18"/>
      <c r="F7" s="19"/>
      <c r="G7" s="19"/>
    </row>
    <row r="8" spans="1:7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7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7" s="12" customFormat="1" ht="13.8" x14ac:dyDescent="0.2">
      <c r="A10" s="20" t="s">
        <v>12</v>
      </c>
      <c r="B10" s="21" t="s">
        <v>62</v>
      </c>
      <c r="C10" s="22">
        <v>19.920000000000002</v>
      </c>
      <c r="D10" s="18"/>
      <c r="E10" s="18"/>
      <c r="F10" s="19"/>
      <c r="G10" s="19"/>
    </row>
    <row r="11" spans="1:7" s="12" customFormat="1" ht="41.4" x14ac:dyDescent="0.2">
      <c r="A11" s="20" t="s">
        <v>13</v>
      </c>
      <c r="B11" s="21" t="s">
        <v>18</v>
      </c>
      <c r="C11" s="22">
        <v>0</v>
      </c>
      <c r="D11" s="18"/>
      <c r="E11" s="18"/>
      <c r="F11" s="19"/>
      <c r="G11" s="19"/>
    </row>
    <row r="12" spans="1:7" s="12" customFormat="1" ht="13.8" x14ac:dyDescent="0.2">
      <c r="A12" s="20" t="s">
        <v>14</v>
      </c>
      <c r="B12" s="21" t="s">
        <v>20</v>
      </c>
      <c r="C12" s="22">
        <v>0</v>
      </c>
      <c r="D12" s="18"/>
      <c r="E12" s="18"/>
      <c r="F12" s="19"/>
      <c r="G12" s="19"/>
    </row>
    <row r="13" spans="1:7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7" s="12" customFormat="1" ht="13.8" x14ac:dyDescent="0.2">
      <c r="A14" s="20" t="s">
        <v>16</v>
      </c>
      <c r="B14" s="21" t="s">
        <v>23</v>
      </c>
      <c r="C14" s="22">
        <v>0</v>
      </c>
      <c r="D14" s="18"/>
      <c r="E14" s="18"/>
      <c r="F14" s="19"/>
      <c r="G14" s="19"/>
    </row>
    <row r="15" spans="1:7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7" s="12" customFormat="1" ht="13.8" x14ac:dyDescent="0.2">
      <c r="A16" s="20" t="s">
        <v>65</v>
      </c>
      <c r="B16" s="21" t="s">
        <v>24</v>
      </c>
      <c r="C16" s="22">
        <v>0</v>
      </c>
    </row>
    <row r="17" spans="1:7" s="12" customFormat="1" ht="13.8" x14ac:dyDescent="0.2">
      <c r="A17" s="20" t="s">
        <v>66</v>
      </c>
      <c r="B17" s="21" t="s">
        <v>25</v>
      </c>
      <c r="C17" s="22">
        <v>165</v>
      </c>
    </row>
    <row r="18" spans="1:7" s="12" customFormat="1" ht="13.8" x14ac:dyDescent="0.2">
      <c r="A18" s="20" t="s">
        <v>28</v>
      </c>
      <c r="B18" s="21" t="s">
        <v>75</v>
      </c>
      <c r="C18" s="22">
        <v>6352.9</v>
      </c>
    </row>
    <row r="19" spans="1:7" s="12" customFormat="1" ht="13.8" x14ac:dyDescent="0.2">
      <c r="A19" s="20" t="s">
        <v>32</v>
      </c>
      <c r="B19" s="21" t="s">
        <v>31</v>
      </c>
      <c r="C19" s="22">
        <v>10532.49</v>
      </c>
    </row>
    <row r="20" spans="1:7" s="12" customFormat="1" ht="13.8" x14ac:dyDescent="0.2">
      <c r="A20" s="20" t="s">
        <v>34</v>
      </c>
      <c r="B20" s="21" t="s">
        <v>33</v>
      </c>
      <c r="C20" s="22">
        <v>0</v>
      </c>
    </row>
    <row r="21" spans="1:7" s="12" customFormat="1" ht="13.8" x14ac:dyDescent="0.2">
      <c r="A21" s="20" t="s">
        <v>30</v>
      </c>
      <c r="B21" s="21" t="s">
        <v>29</v>
      </c>
      <c r="C21" s="22">
        <v>0</v>
      </c>
    </row>
    <row r="22" spans="1:7" s="12" customFormat="1" ht="14.4" thickBot="1" x14ac:dyDescent="0.25">
      <c r="A22" s="20" t="s">
        <v>36</v>
      </c>
      <c r="B22" s="21" t="s">
        <v>35</v>
      </c>
      <c r="C22" s="22">
        <v>13.7</v>
      </c>
    </row>
    <row r="23" spans="1:7" s="33" customFormat="1" ht="27" customHeight="1" thickBot="1" x14ac:dyDescent="0.25">
      <c r="A23" s="100"/>
      <c r="B23" s="31" t="s">
        <v>113</v>
      </c>
      <c r="C23" s="32">
        <f>SUM(C3:C22)</f>
        <v>349896.77</v>
      </c>
    </row>
    <row r="24" spans="1:7" s="12" customFormat="1" ht="14.4" thickBot="1" x14ac:dyDescent="0.25">
      <c r="A24" s="34"/>
      <c r="B24" s="24"/>
      <c r="C24" s="23"/>
    </row>
    <row r="25" spans="1:7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7" s="12" customFormat="1" ht="13.8" x14ac:dyDescent="0.2">
      <c r="A26" s="57" t="s">
        <v>3</v>
      </c>
      <c r="B26" s="101" t="s">
        <v>37</v>
      </c>
      <c r="C26" s="22">
        <v>165064.17000000001</v>
      </c>
    </row>
    <row r="27" spans="1:7" s="12" customFormat="1" ht="13.8" x14ac:dyDescent="0.2">
      <c r="A27" s="20" t="s">
        <v>4</v>
      </c>
      <c r="B27" s="36" t="s">
        <v>39</v>
      </c>
      <c r="C27" s="22">
        <v>22001.24</v>
      </c>
    </row>
    <row r="28" spans="1:7" s="12" customFormat="1" ht="13.8" x14ac:dyDescent="0.2">
      <c r="A28" s="20" t="s">
        <v>5</v>
      </c>
      <c r="B28" s="36" t="s">
        <v>46</v>
      </c>
      <c r="C28" s="22">
        <v>792</v>
      </c>
    </row>
    <row r="29" spans="1:7" s="12" customFormat="1" ht="13.8" x14ac:dyDescent="0.2">
      <c r="A29" s="20" t="s">
        <v>7</v>
      </c>
      <c r="B29" s="36" t="s">
        <v>42</v>
      </c>
      <c r="C29" s="22">
        <v>859.76</v>
      </c>
    </row>
    <row r="30" spans="1:7" s="12" customFormat="1" ht="13.8" x14ac:dyDescent="0.2">
      <c r="A30" s="20" t="s">
        <v>8</v>
      </c>
      <c r="B30" s="36" t="s">
        <v>45</v>
      </c>
      <c r="C30" s="22">
        <v>10029.6</v>
      </c>
    </row>
    <row r="31" spans="1:7" s="12" customFormat="1" ht="13.8" x14ac:dyDescent="0.2">
      <c r="A31" s="20" t="s">
        <v>10</v>
      </c>
      <c r="B31" s="36" t="s">
        <v>44</v>
      </c>
      <c r="C31" s="22">
        <v>20842.37</v>
      </c>
    </row>
    <row r="32" spans="1:7" s="12" customFormat="1" ht="13.8" x14ac:dyDescent="0.2">
      <c r="A32" s="20" t="s">
        <v>11</v>
      </c>
      <c r="B32" s="36" t="s">
        <v>43</v>
      </c>
      <c r="C32" s="22">
        <v>14503.26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3520.3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10532.49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13.7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248158.89</v>
      </c>
    </row>
    <row r="49" spans="1:781" s="12" customFormat="1" ht="13.8" x14ac:dyDescent="0.2">
      <c r="A49" s="38"/>
      <c r="B49" s="16"/>
      <c r="C49" s="39"/>
      <c r="D49" s="40"/>
      <c r="E49" s="40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102" customFormat="1" ht="13.8" x14ac:dyDescent="0.2">
      <c r="A51" s="18"/>
      <c r="B51" s="29"/>
      <c r="C51" s="23"/>
      <c r="D51" s="19"/>
      <c r="E51" s="19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</row>
    <row r="52" spans="1:781" s="102" customFormat="1" ht="13.8" x14ac:dyDescent="0.2">
      <c r="A52" s="18"/>
      <c r="B52" s="29"/>
      <c r="C52" s="23"/>
      <c r="D52" s="19"/>
      <c r="E52" s="19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</row>
    <row r="53" spans="1:781" s="102" customFormat="1" ht="13.8" x14ac:dyDescent="0.2">
      <c r="A53" s="18"/>
      <c r="B53" s="29"/>
      <c r="C53" s="23"/>
      <c r="D53" s="19"/>
      <c r="E53" s="19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</row>
    <row r="54" spans="1:781" s="8" customFormat="1" x14ac:dyDescent="0.2">
      <c r="A54" s="3"/>
      <c r="B54" s="7"/>
      <c r="C54" s="5"/>
      <c r="D54" s="4"/>
      <c r="E54" s="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</row>
    <row r="55" spans="1:781" s="8" customFormat="1" x14ac:dyDescent="0.2">
      <c r="A55" s="3"/>
      <c r="B55" s="7"/>
      <c r="C55" s="5"/>
      <c r="D55" s="4"/>
      <c r="E55" s="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</row>
    <row r="56" spans="1:781" s="8" customFormat="1" x14ac:dyDescent="0.2">
      <c r="A56" s="3"/>
      <c r="B56" s="7"/>
      <c r="C56" s="5"/>
      <c r="D56" s="4"/>
      <c r="E56" s="4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</row>
    <row r="57" spans="1:781" s="8" customFormat="1" x14ac:dyDescent="0.2">
      <c r="A57" s="3"/>
      <c r="B57" s="7"/>
      <c r="C57" s="5"/>
      <c r="D57" s="4"/>
      <c r="E57" s="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</row>
    <row r="58" spans="1:781" s="8" customFormat="1" x14ac:dyDescent="0.2">
      <c r="A58" s="3"/>
      <c r="B58" s="7"/>
      <c r="C58" s="5"/>
      <c r="D58" s="4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</row>
    <row r="59" spans="1:781" s="8" customFormat="1" x14ac:dyDescent="0.2">
      <c r="A59" s="3"/>
      <c r="B59" s="7"/>
      <c r="C59" s="5"/>
      <c r="D59" s="4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  <row r="63" spans="1:781" s="8" customFormat="1" x14ac:dyDescent="0.2">
      <c r="A63" s="3"/>
      <c r="B63" s="7"/>
      <c r="C63" s="5"/>
      <c r="D63" s="4"/>
      <c r="E63" s="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CD515-E868-46D4-BBF9-BFFF1F3BCF40}">
  <dimension ref="A1:I28"/>
  <sheetViews>
    <sheetView workbookViewId="0">
      <selection activeCell="A19" sqref="A19:D23"/>
    </sheetView>
  </sheetViews>
  <sheetFormatPr baseColWidth="10" defaultColWidth="10" defaultRowHeight="15" x14ac:dyDescent="0.25"/>
  <cols>
    <col min="1" max="1" width="9.26953125" style="131" customWidth="1"/>
    <col min="2" max="2" width="44.2695312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9" s="121" customFormat="1" ht="36" customHeight="1" thickBot="1" x14ac:dyDescent="0.25">
      <c r="A1" s="315" t="s">
        <v>137</v>
      </c>
      <c r="B1" s="316"/>
      <c r="C1" s="316"/>
      <c r="D1" s="316"/>
    </row>
    <row r="2" spans="1:9" s="125" customFormat="1" ht="36" customHeight="1" thickBot="1" x14ac:dyDescent="0.3">
      <c r="A2" s="103" t="s">
        <v>117</v>
      </c>
      <c r="B2" s="156" t="s">
        <v>118</v>
      </c>
      <c r="C2" s="157" t="s">
        <v>119</v>
      </c>
      <c r="D2" s="158" t="s">
        <v>120</v>
      </c>
      <c r="E2" s="122"/>
      <c r="F2" s="123"/>
      <c r="G2" s="119"/>
      <c r="H2" s="119"/>
      <c r="I2" s="124"/>
    </row>
    <row r="3" spans="1:9" s="124" customFormat="1" ht="13.8" x14ac:dyDescent="0.25">
      <c r="A3" s="111">
        <v>62100</v>
      </c>
      <c r="B3" s="159" t="s">
        <v>249</v>
      </c>
      <c r="C3" s="160">
        <v>0</v>
      </c>
      <c r="D3" s="136">
        <v>0</v>
      </c>
      <c r="E3" s="122"/>
      <c r="F3" s="123"/>
      <c r="G3" s="120"/>
      <c r="H3" s="120"/>
    </row>
    <row r="4" spans="1:9" s="124" customFormat="1" ht="13.8" x14ac:dyDescent="0.25">
      <c r="A4" s="111">
        <v>60300</v>
      </c>
      <c r="B4" s="159" t="s">
        <v>250</v>
      </c>
      <c r="C4" s="161">
        <v>0</v>
      </c>
      <c r="D4" s="113">
        <v>0</v>
      </c>
      <c r="E4" s="122"/>
      <c r="F4" s="123"/>
      <c r="G4" s="120"/>
      <c r="H4" s="120"/>
    </row>
    <row r="5" spans="1:9" s="124" customFormat="1" ht="13.8" x14ac:dyDescent="0.25">
      <c r="A5" s="111">
        <v>60600</v>
      </c>
      <c r="B5" s="159" t="s">
        <v>251</v>
      </c>
      <c r="C5" s="161">
        <v>0</v>
      </c>
      <c r="D5" s="113">
        <v>0</v>
      </c>
      <c r="E5" s="122"/>
      <c r="F5" s="123"/>
      <c r="G5" s="120"/>
      <c r="H5" s="120"/>
    </row>
    <row r="6" spans="1:9" s="124" customFormat="1" ht="13.8" x14ac:dyDescent="0.25">
      <c r="A6" s="111">
        <v>62200</v>
      </c>
      <c r="B6" s="159" t="s">
        <v>252</v>
      </c>
      <c r="C6" s="161">
        <v>0</v>
      </c>
      <c r="D6" s="113">
        <v>0</v>
      </c>
      <c r="E6" s="122"/>
      <c r="F6" s="123"/>
      <c r="G6" s="120"/>
      <c r="H6" s="120"/>
    </row>
    <row r="7" spans="1:9" s="124" customFormat="1" ht="13.8" x14ac:dyDescent="0.25">
      <c r="A7" s="111">
        <v>61000</v>
      </c>
      <c r="B7" s="159" t="s">
        <v>253</v>
      </c>
      <c r="C7" s="161">
        <v>0</v>
      </c>
      <c r="D7" s="113">
        <v>0</v>
      </c>
      <c r="E7" s="122"/>
      <c r="F7" s="123"/>
      <c r="G7" s="120"/>
      <c r="H7" s="120"/>
    </row>
    <row r="8" spans="1:9" s="124" customFormat="1" ht="13.8" x14ac:dyDescent="0.25">
      <c r="A8" s="111">
        <v>61100</v>
      </c>
      <c r="B8" s="159" t="s">
        <v>254</v>
      </c>
      <c r="C8" s="161">
        <v>0</v>
      </c>
      <c r="D8" s="113">
        <v>0</v>
      </c>
      <c r="E8" s="122"/>
      <c r="F8" s="123"/>
      <c r="G8" s="120"/>
      <c r="H8" s="120"/>
    </row>
    <row r="9" spans="1:9" s="124" customFormat="1" ht="13.8" x14ac:dyDescent="0.25">
      <c r="A9" s="111">
        <v>61200</v>
      </c>
      <c r="B9" s="159" t="s">
        <v>255</v>
      </c>
      <c r="C9" s="161">
        <v>0</v>
      </c>
      <c r="D9" s="113">
        <v>0</v>
      </c>
      <c r="E9" s="122"/>
      <c r="F9" s="123"/>
      <c r="G9" s="120"/>
      <c r="H9" s="120"/>
    </row>
    <row r="10" spans="1:9" s="124" customFormat="1" ht="13.8" x14ac:dyDescent="0.25">
      <c r="A10" s="111">
        <v>62000</v>
      </c>
      <c r="B10" s="159" t="s">
        <v>256</v>
      </c>
      <c r="C10" s="161">
        <v>0</v>
      </c>
      <c r="D10" s="113">
        <v>0</v>
      </c>
      <c r="E10" s="122"/>
      <c r="F10" s="123"/>
      <c r="G10" s="120"/>
      <c r="H10" s="120"/>
    </row>
    <row r="11" spans="1:9" s="124" customFormat="1" ht="13.8" x14ac:dyDescent="0.25">
      <c r="A11" s="111">
        <v>61400</v>
      </c>
      <c r="B11" s="159" t="s">
        <v>257</v>
      </c>
      <c r="C11" s="161">
        <v>0</v>
      </c>
      <c r="D11" s="113">
        <v>0</v>
      </c>
      <c r="E11" s="122"/>
      <c r="F11" s="123"/>
      <c r="G11" s="120"/>
      <c r="H11" s="120"/>
    </row>
    <row r="12" spans="1:9" s="124" customFormat="1" ht="13.8" x14ac:dyDescent="0.25">
      <c r="A12" s="111">
        <v>62300</v>
      </c>
      <c r="B12" s="159" t="s">
        <v>258</v>
      </c>
      <c r="C12" s="161">
        <v>0</v>
      </c>
      <c r="D12" s="113">
        <v>0</v>
      </c>
      <c r="E12" s="122"/>
      <c r="F12" s="123"/>
      <c r="G12" s="120"/>
      <c r="H12" s="120"/>
    </row>
    <row r="13" spans="1:9" s="124" customFormat="1" ht="13.8" x14ac:dyDescent="0.25">
      <c r="A13" s="111">
        <v>61600</v>
      </c>
      <c r="B13" s="159" t="s">
        <v>259</v>
      </c>
      <c r="C13" s="161">
        <v>0</v>
      </c>
      <c r="D13" s="113">
        <v>0</v>
      </c>
      <c r="E13" s="122"/>
      <c r="F13" s="123"/>
      <c r="G13" s="120"/>
      <c r="H13" s="120"/>
    </row>
    <row r="14" spans="1:9" s="124" customFormat="1" ht="14.4" thickBot="1" x14ac:dyDescent="0.3">
      <c r="A14" s="111">
        <v>61700</v>
      </c>
      <c r="B14" s="159" t="s">
        <v>260</v>
      </c>
      <c r="C14" s="161">
        <v>0</v>
      </c>
      <c r="D14" s="113">
        <v>0</v>
      </c>
      <c r="E14" s="122"/>
      <c r="F14" s="123"/>
      <c r="G14" s="120"/>
      <c r="H14" s="120"/>
    </row>
    <row r="15" spans="1:9" s="124" customFormat="1" ht="27" customHeight="1" thickBot="1" x14ac:dyDescent="0.3">
      <c r="A15" s="115"/>
      <c r="B15" s="164" t="s">
        <v>128</v>
      </c>
      <c r="C15" s="165">
        <f>SUM(C3:C14)</f>
        <v>0</v>
      </c>
      <c r="D15" s="165">
        <f>SUM(D3:D14)</f>
        <v>0</v>
      </c>
    </row>
    <row r="16" spans="1:9" s="124" customFormat="1" ht="13.8" x14ac:dyDescent="0.25">
      <c r="A16" s="127"/>
      <c r="B16" s="126"/>
      <c r="C16" s="122"/>
      <c r="D16" s="123"/>
    </row>
    <row r="17" spans="1:4" s="123" customFormat="1" ht="13.8" x14ac:dyDescent="0.25">
      <c r="B17" s="172"/>
      <c r="D17" s="173"/>
    </row>
    <row r="18" spans="1:4" s="123" customFormat="1" ht="13.8" x14ac:dyDescent="0.25">
      <c r="B18" s="172"/>
      <c r="D18" s="173"/>
    </row>
    <row r="19" spans="1:4" s="123" customFormat="1" x14ac:dyDescent="0.25">
      <c r="A19" s="254" t="s">
        <v>261</v>
      </c>
      <c r="B19" s="129"/>
      <c r="C19" s="128"/>
      <c r="D19" s="130"/>
    </row>
    <row r="20" spans="1:4" s="123" customFormat="1" x14ac:dyDescent="0.25">
      <c r="A20" s="128"/>
      <c r="B20" s="129"/>
      <c r="C20" s="128"/>
      <c r="D20" s="130"/>
    </row>
    <row r="21" spans="1:4" s="123" customFormat="1" x14ac:dyDescent="0.25">
      <c r="A21" s="255" t="s">
        <v>189</v>
      </c>
      <c r="B21" s="255"/>
      <c r="C21" s="128"/>
      <c r="D21" s="257">
        <v>9724.4500000000007</v>
      </c>
    </row>
    <row r="22" spans="1:4" s="123" customFormat="1" x14ac:dyDescent="0.25">
      <c r="A22" s="255"/>
      <c r="B22"/>
      <c r="C22" s="128"/>
      <c r="D22" s="256"/>
    </row>
    <row r="23" spans="1:4" s="123" customFormat="1" x14ac:dyDescent="0.25">
      <c r="A23" s="255" t="s">
        <v>190</v>
      </c>
      <c r="B23" s="255"/>
      <c r="C23" s="128"/>
      <c r="D23" s="257">
        <v>6501.3</v>
      </c>
    </row>
    <row r="24" spans="1:4" x14ac:dyDescent="0.25">
      <c r="A24" s="128"/>
      <c r="B24" s="129"/>
      <c r="C24" s="128"/>
    </row>
    <row r="25" spans="1:4" x14ac:dyDescent="0.25">
      <c r="A25" s="128"/>
      <c r="B25" s="129"/>
      <c r="C25" s="128"/>
    </row>
    <row r="26" spans="1:4" x14ac:dyDescent="0.25">
      <c r="A26" s="128"/>
      <c r="B26" s="129"/>
      <c r="C26" s="128"/>
    </row>
    <row r="27" spans="1:4" x14ac:dyDescent="0.25">
      <c r="A27" s="128"/>
      <c r="B27" s="129"/>
      <c r="C27" s="128"/>
    </row>
    <row r="28" spans="1:4" x14ac:dyDescent="0.25">
      <c r="A28" s="128"/>
      <c r="B28" s="129"/>
      <c r="C28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95461-3F0A-48E8-99F2-438E2A399D2C}">
  <dimension ref="A1:ADB63"/>
  <sheetViews>
    <sheetView workbookViewId="0">
      <selection activeCell="E11" sqref="E11"/>
    </sheetView>
  </sheetViews>
  <sheetFormatPr baseColWidth="10" defaultColWidth="10.08984375" defaultRowHeight="15" x14ac:dyDescent="0.2"/>
  <cols>
    <col min="1" max="1" width="6.6328125" style="9" customWidth="1"/>
    <col min="2" max="2" width="61.6328125" style="6" customWidth="1"/>
    <col min="3" max="3" width="13.36328125" style="5" bestFit="1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s="1" customFormat="1" ht="56.25" customHeight="1" thickBot="1" x14ac:dyDescent="0.25">
      <c r="A1" s="326" t="s">
        <v>262</v>
      </c>
      <c r="B1" s="327"/>
      <c r="C1" s="327"/>
    </row>
    <row r="2" spans="1:8" s="177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2"/>
      <c r="E2" s="175"/>
      <c r="F2" s="3"/>
      <c r="G2" s="176"/>
      <c r="H2" s="176"/>
    </row>
    <row r="3" spans="1:8" s="177" customFormat="1" ht="15.6" x14ac:dyDescent="0.2">
      <c r="A3" s="57" t="s">
        <v>3</v>
      </c>
      <c r="B3" s="58" t="s">
        <v>6</v>
      </c>
      <c r="C3" s="22">
        <v>771713.4</v>
      </c>
      <c r="D3" s="178"/>
      <c r="E3" s="175"/>
      <c r="F3" s="3"/>
      <c r="G3" s="4"/>
      <c r="H3" s="4"/>
    </row>
    <row r="4" spans="1:8" s="177" customFormat="1" ht="15.6" x14ac:dyDescent="0.2">
      <c r="A4" s="20" t="s">
        <v>4</v>
      </c>
      <c r="B4" s="21" t="s">
        <v>0</v>
      </c>
      <c r="C4" s="22">
        <v>13045.439999999999</v>
      </c>
      <c r="D4" s="178"/>
      <c r="E4" s="175"/>
      <c r="F4" s="3"/>
      <c r="G4" s="4"/>
      <c r="H4" s="4"/>
    </row>
    <row r="5" spans="1:8" s="177" customFormat="1" ht="15.6" x14ac:dyDescent="0.2">
      <c r="A5" s="20" t="s">
        <v>5</v>
      </c>
      <c r="B5" s="21" t="s">
        <v>26</v>
      </c>
      <c r="C5" s="22">
        <v>196392.88</v>
      </c>
      <c r="D5" s="178"/>
      <c r="E5" s="175"/>
      <c r="F5" s="3"/>
      <c r="G5" s="4"/>
      <c r="H5" s="4"/>
    </row>
    <row r="6" spans="1:8" s="177" customFormat="1" ht="15.6" x14ac:dyDescent="0.2">
      <c r="A6" s="20" t="s">
        <v>7</v>
      </c>
      <c r="B6" s="21" t="s">
        <v>27</v>
      </c>
      <c r="C6" s="22">
        <v>4440.0000000000018</v>
      </c>
      <c r="D6" s="178"/>
      <c r="E6" s="5"/>
      <c r="F6" s="5"/>
      <c r="G6" s="4"/>
      <c r="H6" s="4"/>
    </row>
    <row r="7" spans="1:8" s="177" customFormat="1" ht="15.6" x14ac:dyDescent="0.2">
      <c r="A7" s="20" t="s">
        <v>8</v>
      </c>
      <c r="B7" s="21" t="s">
        <v>19</v>
      </c>
      <c r="C7" s="22">
        <v>11000</v>
      </c>
      <c r="D7" s="178"/>
      <c r="E7" s="175"/>
      <c r="F7" s="3"/>
      <c r="G7" s="4"/>
      <c r="H7" s="4"/>
    </row>
    <row r="8" spans="1:8" s="177" customFormat="1" ht="15.6" x14ac:dyDescent="0.2">
      <c r="A8" s="20" t="s">
        <v>10</v>
      </c>
      <c r="B8" s="21" t="s">
        <v>9</v>
      </c>
      <c r="C8" s="22">
        <v>5390</v>
      </c>
      <c r="D8" s="6"/>
      <c r="E8" s="179"/>
      <c r="F8" s="3"/>
      <c r="G8" s="4"/>
      <c r="H8" s="4"/>
    </row>
    <row r="9" spans="1:8" s="177" customFormat="1" ht="15.6" x14ac:dyDescent="0.2">
      <c r="A9" s="20" t="s">
        <v>11</v>
      </c>
      <c r="B9" s="21" t="s">
        <v>61</v>
      </c>
      <c r="C9" s="22">
        <v>0</v>
      </c>
      <c r="D9" s="180"/>
      <c r="F9" s="3"/>
      <c r="G9" s="4"/>
      <c r="H9" s="4"/>
    </row>
    <row r="10" spans="1:8" s="177" customFormat="1" ht="15.6" x14ac:dyDescent="0.2">
      <c r="A10" s="20" t="s">
        <v>12</v>
      </c>
      <c r="B10" s="21" t="s">
        <v>62</v>
      </c>
      <c r="C10" s="22">
        <v>27856.13</v>
      </c>
      <c r="D10" s="7"/>
      <c r="E10" s="3"/>
      <c r="F10" s="3"/>
      <c r="G10" s="4"/>
      <c r="H10" s="4"/>
    </row>
    <row r="11" spans="1:8" s="177" customFormat="1" ht="41.4" x14ac:dyDescent="0.2">
      <c r="A11" s="20" t="s">
        <v>13</v>
      </c>
      <c r="B11" s="21" t="s">
        <v>18</v>
      </c>
      <c r="C11" s="22">
        <v>1317.3400000000001</v>
      </c>
      <c r="D11" s="7"/>
      <c r="E11" s="3"/>
      <c r="F11" s="3"/>
      <c r="G11" s="4"/>
      <c r="H11" s="4"/>
    </row>
    <row r="12" spans="1:8" s="177" customFormat="1" ht="15.6" x14ac:dyDescent="0.2">
      <c r="A12" s="20" t="s">
        <v>14</v>
      </c>
      <c r="B12" s="21" t="s">
        <v>20</v>
      </c>
      <c r="C12" s="22">
        <v>0</v>
      </c>
      <c r="D12" s="7"/>
      <c r="E12" s="3"/>
      <c r="F12" s="3"/>
      <c r="G12" s="4"/>
      <c r="H12" s="4"/>
    </row>
    <row r="13" spans="1:8" s="177" customFormat="1" ht="15.6" x14ac:dyDescent="0.2">
      <c r="A13" s="20" t="s">
        <v>15</v>
      </c>
      <c r="B13" s="21" t="s">
        <v>21</v>
      </c>
      <c r="C13" s="22">
        <v>0</v>
      </c>
      <c r="D13" s="7"/>
      <c r="E13" s="3"/>
      <c r="F13" s="3"/>
      <c r="G13" s="4"/>
      <c r="H13" s="4"/>
    </row>
    <row r="14" spans="1:8" s="177" customFormat="1" ht="15.6" x14ac:dyDescent="0.2">
      <c r="A14" s="20" t="s">
        <v>16</v>
      </c>
      <c r="B14" s="21" t="s">
        <v>23</v>
      </c>
      <c r="C14" s="22">
        <v>0</v>
      </c>
      <c r="D14" s="7"/>
      <c r="E14" s="3"/>
      <c r="F14" s="3"/>
      <c r="G14" s="4"/>
      <c r="H14" s="4"/>
    </row>
    <row r="15" spans="1:8" s="177" customFormat="1" ht="15.6" x14ac:dyDescent="0.2">
      <c r="A15" s="20" t="s">
        <v>17</v>
      </c>
      <c r="B15" s="21" t="s">
        <v>22</v>
      </c>
      <c r="C15" s="22">
        <v>0</v>
      </c>
      <c r="D15" s="7"/>
      <c r="E15" s="3"/>
      <c r="F15" s="3"/>
      <c r="G15" s="4"/>
      <c r="H15" s="4"/>
    </row>
    <row r="16" spans="1:8" s="177" customFormat="1" ht="15.6" x14ac:dyDescent="0.2">
      <c r="A16" s="20" t="s">
        <v>65</v>
      </c>
      <c r="B16" s="21" t="s">
        <v>24</v>
      </c>
      <c r="C16" s="22">
        <v>0</v>
      </c>
    </row>
    <row r="17" spans="1:3" s="177" customFormat="1" ht="15.6" x14ac:dyDescent="0.2">
      <c r="A17" s="20" t="s">
        <v>66</v>
      </c>
      <c r="B17" s="21" t="s">
        <v>25</v>
      </c>
      <c r="C17" s="22">
        <v>0</v>
      </c>
    </row>
    <row r="18" spans="1:3" s="177" customFormat="1" ht="15.6" x14ac:dyDescent="0.2">
      <c r="A18" s="20" t="s">
        <v>28</v>
      </c>
      <c r="B18" s="21" t="s">
        <v>75</v>
      </c>
      <c r="C18" s="22">
        <v>3790</v>
      </c>
    </row>
    <row r="19" spans="1:3" s="177" customFormat="1" ht="15.6" x14ac:dyDescent="0.2">
      <c r="A19" s="20" t="s">
        <v>32</v>
      </c>
      <c r="B19" s="21" t="s">
        <v>31</v>
      </c>
      <c r="C19" s="22">
        <v>213293.82</v>
      </c>
    </row>
    <row r="20" spans="1:3" s="177" customFormat="1" ht="15.6" x14ac:dyDescent="0.2">
      <c r="A20" s="20" t="s">
        <v>34</v>
      </c>
      <c r="B20" s="21" t="s">
        <v>33</v>
      </c>
      <c r="C20" s="22">
        <v>0</v>
      </c>
    </row>
    <row r="21" spans="1:3" s="177" customFormat="1" ht="15.6" x14ac:dyDescent="0.2">
      <c r="A21" s="20" t="s">
        <v>30</v>
      </c>
      <c r="B21" s="21" t="s">
        <v>29</v>
      </c>
      <c r="C21" s="22">
        <v>19213.419999999998</v>
      </c>
    </row>
    <row r="22" spans="1:3" s="177" customFormat="1" ht="16.2" thickBot="1" x14ac:dyDescent="0.25">
      <c r="A22" s="20" t="s">
        <v>36</v>
      </c>
      <c r="B22" s="21" t="s">
        <v>35</v>
      </c>
      <c r="C22" s="22">
        <v>0</v>
      </c>
    </row>
    <row r="23" spans="1:3" s="177" customFormat="1" ht="16.2" thickBot="1" x14ac:dyDescent="0.25">
      <c r="A23" s="183"/>
      <c r="B23" s="184" t="s">
        <v>73</v>
      </c>
      <c r="C23" s="185">
        <f>SUM(C3:C22)</f>
        <v>1267452.43</v>
      </c>
    </row>
    <row r="24" spans="1:3" s="177" customFormat="1" ht="16.2" thickBot="1" x14ac:dyDescent="0.25">
      <c r="A24" s="34"/>
      <c r="B24" s="24"/>
      <c r="C24" s="23"/>
    </row>
    <row r="25" spans="1:3" s="177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</row>
    <row r="26" spans="1:3" s="177" customFormat="1" ht="15.6" x14ac:dyDescent="0.2">
      <c r="A26" s="57" t="s">
        <v>3</v>
      </c>
      <c r="B26" s="101" t="s">
        <v>37</v>
      </c>
      <c r="C26" s="22">
        <v>282600.05</v>
      </c>
    </row>
    <row r="27" spans="1:3" s="177" customFormat="1" ht="15.6" x14ac:dyDescent="0.2">
      <c r="A27" s="20" t="s">
        <v>4</v>
      </c>
      <c r="B27" s="36" t="s">
        <v>39</v>
      </c>
      <c r="C27" s="22">
        <v>106948.52999999998</v>
      </c>
    </row>
    <row r="28" spans="1:3" s="177" customFormat="1" ht="15.6" x14ac:dyDescent="0.2">
      <c r="A28" s="20" t="s">
        <v>5</v>
      </c>
      <c r="B28" s="36" t="s">
        <v>46</v>
      </c>
      <c r="C28" s="22">
        <v>0</v>
      </c>
    </row>
    <row r="29" spans="1:3" s="177" customFormat="1" ht="15.6" x14ac:dyDescent="0.2">
      <c r="A29" s="20" t="s">
        <v>7</v>
      </c>
      <c r="B29" s="36" t="s">
        <v>42</v>
      </c>
      <c r="C29" s="22">
        <v>1946.92</v>
      </c>
    </row>
    <row r="30" spans="1:3" s="177" customFormat="1" ht="15.6" x14ac:dyDescent="0.2">
      <c r="A30" s="20" t="s">
        <v>8</v>
      </c>
      <c r="B30" s="36" t="s">
        <v>45</v>
      </c>
      <c r="C30" s="22">
        <v>1414.04</v>
      </c>
    </row>
    <row r="31" spans="1:3" s="177" customFormat="1" ht="15.6" x14ac:dyDescent="0.2">
      <c r="A31" s="20" t="s">
        <v>10</v>
      </c>
      <c r="B31" s="36" t="s">
        <v>44</v>
      </c>
      <c r="C31" s="22">
        <v>13583.159999999998</v>
      </c>
    </row>
    <row r="32" spans="1:3" s="177" customFormat="1" ht="15.6" x14ac:dyDescent="0.2">
      <c r="A32" s="20" t="s">
        <v>11</v>
      </c>
      <c r="B32" s="36" t="s">
        <v>43</v>
      </c>
      <c r="C32" s="22">
        <v>47959.57</v>
      </c>
    </row>
    <row r="33" spans="1:3" s="177" customFormat="1" ht="15.6" x14ac:dyDescent="0.2">
      <c r="A33" s="20" t="s">
        <v>12</v>
      </c>
      <c r="B33" s="36" t="s">
        <v>40</v>
      </c>
      <c r="C33" s="22">
        <v>0</v>
      </c>
    </row>
    <row r="34" spans="1:3" s="177" customFormat="1" ht="15.6" x14ac:dyDescent="0.2">
      <c r="A34" s="20" t="s">
        <v>13</v>
      </c>
      <c r="B34" s="36" t="s">
        <v>47</v>
      </c>
      <c r="C34" s="22">
        <v>14292.18</v>
      </c>
    </row>
    <row r="35" spans="1:3" s="177" customFormat="1" ht="15.6" x14ac:dyDescent="0.2">
      <c r="A35" s="20" t="s">
        <v>14</v>
      </c>
      <c r="B35" s="36" t="s">
        <v>1</v>
      </c>
      <c r="C35" s="22">
        <v>109.72</v>
      </c>
    </row>
    <row r="36" spans="1:3" s="177" customFormat="1" ht="15.6" x14ac:dyDescent="0.2">
      <c r="A36" s="20" t="s">
        <v>15</v>
      </c>
      <c r="B36" s="36" t="s">
        <v>48</v>
      </c>
      <c r="C36" s="22">
        <v>9089</v>
      </c>
    </row>
    <row r="37" spans="1:3" s="177" customFormat="1" ht="15.6" x14ac:dyDescent="0.2">
      <c r="A37" s="20" t="s">
        <v>16</v>
      </c>
      <c r="B37" s="36" t="s">
        <v>64</v>
      </c>
      <c r="C37" s="22">
        <v>0</v>
      </c>
    </row>
    <row r="38" spans="1:3" s="177" customFormat="1" ht="15.6" x14ac:dyDescent="0.2">
      <c r="A38" s="20" t="s">
        <v>17</v>
      </c>
      <c r="B38" s="36" t="s">
        <v>41</v>
      </c>
      <c r="C38" s="22">
        <v>550.75</v>
      </c>
    </row>
    <row r="39" spans="1:3" s="177" customFormat="1" ht="27.6" x14ac:dyDescent="0.2">
      <c r="A39" s="20" t="s">
        <v>65</v>
      </c>
      <c r="B39" s="36" t="s">
        <v>63</v>
      </c>
      <c r="C39" s="22">
        <v>0</v>
      </c>
    </row>
    <row r="40" spans="1:3" s="177" customFormat="1" ht="15.6" x14ac:dyDescent="0.2">
      <c r="A40" s="20" t="s">
        <v>66</v>
      </c>
      <c r="B40" s="36" t="s">
        <v>53</v>
      </c>
      <c r="C40" s="22">
        <v>4720.8900000000012</v>
      </c>
    </row>
    <row r="41" spans="1:3" s="177" customFormat="1" ht="15.6" x14ac:dyDescent="0.2">
      <c r="A41" s="20" t="s">
        <v>67</v>
      </c>
      <c r="B41" s="36" t="s">
        <v>54</v>
      </c>
      <c r="C41" s="22">
        <v>242309.01</v>
      </c>
    </row>
    <row r="42" spans="1:3" s="177" customFormat="1" ht="27.6" x14ac:dyDescent="0.2">
      <c r="A42" s="20" t="s">
        <v>68</v>
      </c>
      <c r="B42" s="36" t="s">
        <v>38</v>
      </c>
      <c r="C42" s="22">
        <v>0</v>
      </c>
    </row>
    <row r="43" spans="1:3" s="177" customFormat="1" ht="15.6" x14ac:dyDescent="0.2">
      <c r="A43" s="20" t="s">
        <v>52</v>
      </c>
      <c r="B43" s="36" t="s">
        <v>51</v>
      </c>
      <c r="C43" s="22">
        <v>15</v>
      </c>
    </row>
    <row r="44" spans="1:3" s="177" customFormat="1" ht="27.6" x14ac:dyDescent="0.2">
      <c r="A44" s="20" t="s">
        <v>56</v>
      </c>
      <c r="B44" s="36" t="s">
        <v>55</v>
      </c>
      <c r="C44" s="22">
        <v>213293.82</v>
      </c>
    </row>
    <row r="45" spans="1:3" s="177" customFormat="1" ht="27.6" x14ac:dyDescent="0.2">
      <c r="A45" s="20" t="s">
        <v>58</v>
      </c>
      <c r="B45" s="36" t="s">
        <v>57</v>
      </c>
      <c r="C45" s="22">
        <v>4440</v>
      </c>
    </row>
    <row r="46" spans="1:3" s="177" customFormat="1" ht="27.6" x14ac:dyDescent="0.2">
      <c r="A46" s="20" t="s">
        <v>60</v>
      </c>
      <c r="B46" s="36" t="s">
        <v>59</v>
      </c>
      <c r="C46" s="22">
        <v>19213.419999999998</v>
      </c>
    </row>
    <row r="47" spans="1:3" s="177" customFormat="1" ht="16.2" thickBot="1" x14ac:dyDescent="0.25">
      <c r="A47" s="20" t="s">
        <v>50</v>
      </c>
      <c r="B47" s="36" t="s">
        <v>49</v>
      </c>
      <c r="C47" s="22">
        <v>0</v>
      </c>
    </row>
    <row r="48" spans="1:3" s="177" customFormat="1" ht="16.2" thickBot="1" x14ac:dyDescent="0.25">
      <c r="A48" s="183"/>
      <c r="B48" s="186" t="s">
        <v>72</v>
      </c>
      <c r="C48" s="187">
        <f>SUM(C26:C47)</f>
        <v>962486.05999999994</v>
      </c>
    </row>
    <row r="49" spans="1:782" s="177" customFormat="1" ht="15.6" x14ac:dyDescent="0.2">
      <c r="A49" s="181"/>
      <c r="B49" s="178"/>
      <c r="C49" s="182"/>
      <c r="D49" s="3"/>
      <c r="E49" s="176"/>
      <c r="F49" s="176"/>
    </row>
    <row r="50" spans="1:782" s="8" customFormat="1" x14ac:dyDescent="0.2">
      <c r="A50" s="3"/>
      <c r="B50" s="7"/>
      <c r="C50" s="5"/>
      <c r="E50" s="4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</row>
    <row r="51" spans="1:782" s="8" customFormat="1" x14ac:dyDescent="0.2">
      <c r="A51" s="3"/>
      <c r="B51" s="7"/>
      <c r="C51" s="5"/>
      <c r="E51" s="4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</row>
    <row r="52" spans="1:782" s="8" customFormat="1" x14ac:dyDescent="0.2">
      <c r="A52" s="3"/>
      <c r="B52" s="7"/>
      <c r="C52" s="5"/>
      <c r="E52" s="4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FA467-564A-431C-B9FA-0094DB2C4B52}">
  <dimension ref="A1:ADB63"/>
  <sheetViews>
    <sheetView workbookViewId="0">
      <selection activeCell="E41" sqref="E41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">
        <v>263</v>
      </c>
      <c r="B1" s="309"/>
      <c r="C1" s="310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157136.95999999999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2499.92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15.6" customHeight="1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800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3" s="12" customFormat="1" ht="13.8" x14ac:dyDescent="0.2">
      <c r="A17" s="20" t="s">
        <v>66</v>
      </c>
      <c r="B17" s="21" t="s">
        <v>25</v>
      </c>
      <c r="C17" s="22">
        <v>0</v>
      </c>
    </row>
    <row r="18" spans="1:3" s="12" customFormat="1" ht="13.8" x14ac:dyDescent="0.2">
      <c r="A18" s="20" t="s">
        <v>28</v>
      </c>
      <c r="B18" s="21" t="s">
        <v>75</v>
      </c>
      <c r="C18" s="22">
        <v>0.01</v>
      </c>
    </row>
    <row r="19" spans="1:3" s="12" customFormat="1" ht="13.8" x14ac:dyDescent="0.2">
      <c r="A19" s="20" t="s">
        <v>32</v>
      </c>
      <c r="B19" s="21" t="s">
        <v>31</v>
      </c>
      <c r="C19" s="22">
        <v>0</v>
      </c>
    </row>
    <row r="20" spans="1:3" s="12" customFormat="1" ht="13.8" x14ac:dyDescent="0.2">
      <c r="A20" s="20" t="s">
        <v>34</v>
      </c>
      <c r="B20" s="21" t="s">
        <v>33</v>
      </c>
      <c r="C20" s="22">
        <v>0</v>
      </c>
    </row>
    <row r="21" spans="1:3" s="12" customFormat="1" ht="13.8" x14ac:dyDescent="0.2">
      <c r="A21" s="20" t="s">
        <v>30</v>
      </c>
      <c r="B21" s="21" t="s">
        <v>29</v>
      </c>
      <c r="C21" s="22">
        <v>0</v>
      </c>
    </row>
    <row r="22" spans="1:3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3" s="33" customFormat="1" ht="27" customHeight="1" thickBot="1" x14ac:dyDescent="0.25">
      <c r="A23" s="100"/>
      <c r="B23" s="166" t="s">
        <v>113</v>
      </c>
      <c r="C23" s="167">
        <f>SUM(C3:C22)</f>
        <v>160436.89000000001</v>
      </c>
    </row>
    <row r="24" spans="1:3" s="12" customFormat="1" ht="14.4" thickBot="1" x14ac:dyDescent="0.25">
      <c r="A24" s="34"/>
      <c r="B24" s="24"/>
      <c r="C24" s="23"/>
    </row>
    <row r="25" spans="1:3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</row>
    <row r="26" spans="1:3" s="12" customFormat="1" ht="13.8" x14ac:dyDescent="0.2">
      <c r="A26" s="57" t="s">
        <v>3</v>
      </c>
      <c r="B26" s="101" t="s">
        <v>37</v>
      </c>
      <c r="C26" s="22">
        <v>98602.950000000012</v>
      </c>
    </row>
    <row r="27" spans="1:3" s="12" customFormat="1" ht="13.8" x14ac:dyDescent="0.2">
      <c r="A27" s="20" t="s">
        <v>4</v>
      </c>
      <c r="B27" s="36" t="s">
        <v>39</v>
      </c>
      <c r="C27" s="22">
        <v>14713.049999999997</v>
      </c>
    </row>
    <row r="28" spans="1:3" s="12" customFormat="1" ht="13.8" x14ac:dyDescent="0.2">
      <c r="A28" s="20" t="s">
        <v>5</v>
      </c>
      <c r="B28" s="36" t="s">
        <v>46</v>
      </c>
      <c r="C28" s="22">
        <v>7306.4</v>
      </c>
    </row>
    <row r="29" spans="1:3" s="12" customFormat="1" ht="13.8" x14ac:dyDescent="0.2">
      <c r="A29" s="20" t="s">
        <v>7</v>
      </c>
      <c r="B29" s="36" t="s">
        <v>42</v>
      </c>
      <c r="C29" s="22">
        <v>928.8</v>
      </c>
    </row>
    <row r="30" spans="1:3" s="12" customFormat="1" ht="13.8" x14ac:dyDescent="0.2">
      <c r="A30" s="20" t="s">
        <v>8</v>
      </c>
      <c r="B30" s="36" t="s">
        <v>45</v>
      </c>
      <c r="C30" s="22">
        <v>1994.63</v>
      </c>
    </row>
    <row r="31" spans="1:3" s="12" customFormat="1" ht="13.8" x14ac:dyDescent="0.2">
      <c r="A31" s="20" t="s">
        <v>10</v>
      </c>
      <c r="B31" s="36" t="s">
        <v>44</v>
      </c>
      <c r="C31" s="22">
        <v>48622.559999999998</v>
      </c>
    </row>
    <row r="32" spans="1:3" s="12" customFormat="1" ht="13.8" x14ac:dyDescent="0.2">
      <c r="A32" s="20" t="s">
        <v>11</v>
      </c>
      <c r="B32" s="36" t="s">
        <v>43</v>
      </c>
      <c r="C32" s="22">
        <v>11826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2854.55</v>
      </c>
    </row>
    <row r="35" spans="1:3" s="12" customFormat="1" ht="13.8" x14ac:dyDescent="0.2">
      <c r="A35" s="20" t="s">
        <v>14</v>
      </c>
      <c r="B35" s="36" t="s">
        <v>1</v>
      </c>
      <c r="C35" s="22">
        <v>267</v>
      </c>
    </row>
    <row r="36" spans="1:3" s="12" customFormat="1" ht="13.8" x14ac:dyDescent="0.2">
      <c r="A36" s="20" t="s">
        <v>15</v>
      </c>
      <c r="B36" s="36" t="s">
        <v>48</v>
      </c>
      <c r="C36" s="22">
        <v>6407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4329.2299999999996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2499.92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171.96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166" t="s">
        <v>115</v>
      </c>
      <c r="C48" s="167">
        <f>SUM(C26:C47)</f>
        <v>200524.05000000002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102" customFormat="1" ht="13.8" x14ac:dyDescent="0.2">
      <c r="A53" s="18"/>
      <c r="B53" s="29"/>
      <c r="C53" s="23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</row>
    <row r="54" spans="1:782" s="102" customFormat="1" ht="13.8" x14ac:dyDescent="0.2">
      <c r="A54" s="18"/>
      <c r="B54" s="29"/>
      <c r="C54" s="23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D5EA1-5FFF-4C84-84FE-C2DF8D436365}">
  <dimension ref="A1:G23"/>
  <sheetViews>
    <sheetView workbookViewId="0">
      <selection activeCell="A26" sqref="A26"/>
    </sheetView>
  </sheetViews>
  <sheetFormatPr baseColWidth="10" defaultColWidth="10" defaultRowHeight="15" x14ac:dyDescent="0.25"/>
  <cols>
    <col min="1" max="1" width="9.26953125" style="131" customWidth="1"/>
    <col min="2" max="2" width="44.0898437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7" s="155" customFormat="1" ht="36" customHeight="1" thickBot="1" x14ac:dyDescent="0.25">
      <c r="A1" s="318" t="s">
        <v>138</v>
      </c>
      <c r="B1" s="319"/>
      <c r="C1" s="319"/>
      <c r="D1" s="320"/>
    </row>
    <row r="2" spans="1:7" s="125" customFormat="1" ht="35.4" customHeight="1" x14ac:dyDescent="0.25">
      <c r="A2" s="168" t="s">
        <v>117</v>
      </c>
      <c r="B2" s="169" t="s">
        <v>118</v>
      </c>
      <c r="C2" s="170" t="s">
        <v>119</v>
      </c>
      <c r="D2" s="171" t="s">
        <v>120</v>
      </c>
      <c r="E2" s="119"/>
      <c r="F2" s="119"/>
      <c r="G2" s="124"/>
    </row>
    <row r="3" spans="1:7" s="124" customFormat="1" ht="13.8" x14ac:dyDescent="0.25">
      <c r="A3" s="111">
        <v>70200</v>
      </c>
      <c r="B3" s="112" t="s">
        <v>139</v>
      </c>
      <c r="C3" s="113">
        <v>80.02</v>
      </c>
      <c r="D3" s="114">
        <v>1134.48</v>
      </c>
      <c r="E3" s="120"/>
      <c r="F3" s="120"/>
    </row>
    <row r="4" spans="1:7" s="124" customFormat="1" ht="13.8" x14ac:dyDescent="0.25">
      <c r="A4" s="111">
        <v>70300</v>
      </c>
      <c r="B4" s="112" t="s">
        <v>140</v>
      </c>
      <c r="C4" s="113">
        <v>106.11</v>
      </c>
      <c r="D4" s="114">
        <v>958.33</v>
      </c>
      <c r="E4" s="120"/>
      <c r="F4" s="120"/>
    </row>
    <row r="5" spans="1:7" s="124" customFormat="1" ht="13.8" x14ac:dyDescent="0.25">
      <c r="A5" s="111">
        <v>70400</v>
      </c>
      <c r="B5" s="112" t="s">
        <v>141</v>
      </c>
      <c r="C5" s="113">
        <v>951.41</v>
      </c>
      <c r="D5" s="114">
        <v>998.57</v>
      </c>
      <c r="E5" s="120"/>
      <c r="F5" s="120"/>
    </row>
    <row r="6" spans="1:7" s="124" customFormat="1" ht="13.8" x14ac:dyDescent="0.25">
      <c r="A6" s="111">
        <v>70500</v>
      </c>
      <c r="B6" s="112" t="s">
        <v>142</v>
      </c>
      <c r="C6" s="113">
        <v>1778.68</v>
      </c>
      <c r="D6" s="114">
        <v>1701.93</v>
      </c>
      <c r="E6" s="120"/>
      <c r="F6" s="120"/>
    </row>
    <row r="7" spans="1:7" s="124" customFormat="1" ht="13.8" x14ac:dyDescent="0.25">
      <c r="A7" s="111">
        <v>70700</v>
      </c>
      <c r="B7" s="112" t="s">
        <v>143</v>
      </c>
      <c r="C7" s="113">
        <v>0</v>
      </c>
      <c r="D7" s="114">
        <v>99</v>
      </c>
      <c r="E7" s="120"/>
      <c r="F7" s="120"/>
    </row>
    <row r="8" spans="1:7" s="124" customFormat="1" ht="13.8" x14ac:dyDescent="0.25">
      <c r="A8" s="111">
        <v>70800</v>
      </c>
      <c r="B8" s="112" t="s">
        <v>144</v>
      </c>
      <c r="C8" s="113">
        <v>544.04999999999995</v>
      </c>
      <c r="D8" s="114">
        <v>417.85</v>
      </c>
      <c r="E8" s="120"/>
      <c r="F8" s="120"/>
    </row>
    <row r="9" spans="1:7" s="124" customFormat="1" ht="13.8" x14ac:dyDescent="0.25">
      <c r="A9" s="111">
        <v>70900</v>
      </c>
      <c r="B9" s="112" t="s">
        <v>145</v>
      </c>
      <c r="C9" s="113">
        <v>1063.29</v>
      </c>
      <c r="D9" s="114">
        <v>453.79</v>
      </c>
      <c r="E9" s="120"/>
      <c r="F9" s="120"/>
    </row>
    <row r="10" spans="1:7" s="124" customFormat="1" ht="27" customHeight="1" thickBot="1" x14ac:dyDescent="0.3">
      <c r="A10" s="151"/>
      <c r="B10" s="152" t="s">
        <v>128</v>
      </c>
      <c r="C10" s="153">
        <f>SUM(C3:C9)</f>
        <v>4523.5600000000004</v>
      </c>
      <c r="D10" s="154">
        <f>SUM(D3:D9)</f>
        <v>5763.9500000000007</v>
      </c>
    </row>
    <row r="11" spans="1:7" s="142" customFormat="1" ht="15.6" x14ac:dyDescent="0.3">
      <c r="A11" s="139"/>
      <c r="B11" s="140"/>
      <c r="C11" s="141"/>
      <c r="D11" s="128"/>
    </row>
    <row r="12" spans="1:7" x14ac:dyDescent="0.25">
      <c r="A12" s="128"/>
      <c r="B12" s="129"/>
      <c r="C12" s="128"/>
    </row>
    <row r="13" spans="1:7" x14ac:dyDescent="0.25">
      <c r="A13" s="128"/>
      <c r="B13" s="129"/>
      <c r="C13" s="188"/>
    </row>
    <row r="14" spans="1:7" x14ac:dyDescent="0.25">
      <c r="A14" s="254" t="s">
        <v>264</v>
      </c>
      <c r="B14" s="129"/>
      <c r="C14" s="128"/>
    </row>
    <row r="15" spans="1:7" x14ac:dyDescent="0.25">
      <c r="A15" s="128"/>
      <c r="B15" s="129"/>
      <c r="C15" s="128"/>
    </row>
    <row r="16" spans="1:7" x14ac:dyDescent="0.25">
      <c r="A16" s="255" t="s">
        <v>189</v>
      </c>
      <c r="B16" s="255"/>
      <c r="C16" s="128"/>
      <c r="D16" s="257">
        <v>28547.43</v>
      </c>
    </row>
    <row r="17" spans="1:4" x14ac:dyDescent="0.25">
      <c r="A17" s="255"/>
      <c r="B17"/>
      <c r="C17" s="128"/>
      <c r="D17" s="256"/>
    </row>
    <row r="18" spans="1:4" x14ac:dyDescent="0.25">
      <c r="A18" s="255" t="s">
        <v>190</v>
      </c>
      <c r="B18" s="255"/>
      <c r="C18" s="128"/>
      <c r="D18" s="257">
        <v>21832.44</v>
      </c>
    </row>
    <row r="19" spans="1:4" x14ac:dyDescent="0.25">
      <c r="A19" s="128"/>
      <c r="B19" s="129"/>
      <c r="C19" s="128"/>
    </row>
    <row r="20" spans="1:4" x14ac:dyDescent="0.25">
      <c r="A20" s="128"/>
      <c r="B20" s="129"/>
      <c r="C20" s="128"/>
    </row>
    <row r="21" spans="1:4" x14ac:dyDescent="0.25">
      <c r="A21" s="128"/>
      <c r="B21" s="129"/>
      <c r="C21" s="128"/>
    </row>
    <row r="22" spans="1:4" x14ac:dyDescent="0.25">
      <c r="A22" s="128"/>
      <c r="B22" s="129"/>
      <c r="C22" s="128"/>
    </row>
    <row r="23" spans="1:4" x14ac:dyDescent="0.25">
      <c r="A23" s="128"/>
      <c r="B23" s="129"/>
      <c r="C23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55505-BF33-409D-B288-2531D24940EB}">
  <dimension ref="A1:ACZ64"/>
  <sheetViews>
    <sheetView workbookViewId="0">
      <selection activeCell="D1" sqref="D1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1.36328125" style="4" customWidth="1"/>
    <col min="5" max="5" width="11.36328125" style="3" customWidth="1"/>
    <col min="6" max="6" width="16.90625" style="3" customWidth="1"/>
    <col min="7" max="16384" width="10.08984375" style="3"/>
  </cols>
  <sheetData>
    <row r="1" spans="1:6" ht="48.75" customHeight="1" thickBot="1" x14ac:dyDescent="0.25">
      <c r="A1" s="308" t="s">
        <v>265</v>
      </c>
      <c r="B1" s="309"/>
      <c r="C1" s="310"/>
      <c r="D1" s="3"/>
    </row>
    <row r="2" spans="1:6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8"/>
      <c r="E2" s="40"/>
      <c r="F2" s="40"/>
    </row>
    <row r="3" spans="1:6" s="12" customFormat="1" ht="13.8" x14ac:dyDescent="0.2">
      <c r="A3" s="57" t="s">
        <v>3</v>
      </c>
      <c r="B3" s="58" t="s">
        <v>6</v>
      </c>
      <c r="C3" s="22">
        <v>652624.36</v>
      </c>
      <c r="D3" s="18"/>
      <c r="E3" s="19"/>
      <c r="F3" s="19"/>
    </row>
    <row r="4" spans="1:6" s="12" customFormat="1" ht="13.8" x14ac:dyDescent="0.2">
      <c r="A4" s="20" t="s">
        <v>4</v>
      </c>
      <c r="B4" s="21" t="s">
        <v>0</v>
      </c>
      <c r="C4" s="22">
        <v>18485.23</v>
      </c>
      <c r="D4" s="18"/>
      <c r="E4" s="19"/>
      <c r="F4" s="19"/>
    </row>
    <row r="5" spans="1:6" s="12" customFormat="1" ht="13.8" x14ac:dyDescent="0.2">
      <c r="A5" s="20" t="s">
        <v>5</v>
      </c>
      <c r="B5" s="21" t="s">
        <v>26</v>
      </c>
      <c r="C5" s="22">
        <v>17163.8</v>
      </c>
      <c r="D5" s="18"/>
      <c r="E5" s="19"/>
      <c r="F5" s="19"/>
    </row>
    <row r="6" spans="1:6" s="12" customFormat="1" ht="13.8" x14ac:dyDescent="0.2">
      <c r="A6" s="20" t="s">
        <v>7</v>
      </c>
      <c r="B6" s="21" t="s">
        <v>27</v>
      </c>
      <c r="C6" s="22">
        <v>5255</v>
      </c>
      <c r="D6" s="23"/>
      <c r="E6" s="19"/>
      <c r="F6" s="19"/>
    </row>
    <row r="7" spans="1:6" s="12" customFormat="1" ht="15.6" customHeight="1" x14ac:dyDescent="0.2">
      <c r="A7" s="20" t="s">
        <v>8</v>
      </c>
      <c r="B7" s="21" t="s">
        <v>19</v>
      </c>
      <c r="C7" s="22">
        <v>2600</v>
      </c>
      <c r="D7" s="18"/>
      <c r="E7" s="19"/>
      <c r="F7" s="19"/>
    </row>
    <row r="8" spans="1:6" s="12" customFormat="1" ht="13.8" x14ac:dyDescent="0.2">
      <c r="A8" s="20" t="s">
        <v>10</v>
      </c>
      <c r="B8" s="21" t="s">
        <v>9</v>
      </c>
      <c r="C8" s="22">
        <v>0</v>
      </c>
      <c r="D8" s="18"/>
      <c r="E8" s="19"/>
      <c r="F8" s="19"/>
    </row>
    <row r="9" spans="1:6" s="12" customFormat="1" ht="13.8" x14ac:dyDescent="0.2">
      <c r="A9" s="20" t="s">
        <v>11</v>
      </c>
      <c r="B9" s="21" t="s">
        <v>61</v>
      </c>
      <c r="C9" s="22">
        <v>0</v>
      </c>
      <c r="D9" s="18"/>
      <c r="E9" s="19"/>
      <c r="F9" s="19"/>
    </row>
    <row r="10" spans="1:6" s="12" customFormat="1" ht="13.8" x14ac:dyDescent="0.2">
      <c r="A10" s="20" t="s">
        <v>12</v>
      </c>
      <c r="B10" s="21" t="s">
        <v>62</v>
      </c>
      <c r="C10" s="22">
        <v>1192.03</v>
      </c>
      <c r="D10" s="18"/>
      <c r="E10" s="19"/>
      <c r="F10" s="19"/>
    </row>
    <row r="11" spans="1:6" s="12" customFormat="1" ht="41.4" x14ac:dyDescent="0.2">
      <c r="A11" s="20" t="s">
        <v>13</v>
      </c>
      <c r="B11" s="21" t="s">
        <v>18</v>
      </c>
      <c r="C11" s="22">
        <v>0</v>
      </c>
      <c r="D11" s="18"/>
      <c r="E11" s="19"/>
      <c r="F11" s="19"/>
    </row>
    <row r="12" spans="1:6" s="12" customFormat="1" ht="13.8" x14ac:dyDescent="0.2">
      <c r="A12" s="20" t="s">
        <v>14</v>
      </c>
      <c r="B12" s="21" t="s">
        <v>20</v>
      </c>
      <c r="C12" s="22">
        <v>280</v>
      </c>
      <c r="D12" s="18"/>
      <c r="E12" s="19"/>
      <c r="F12" s="19"/>
    </row>
    <row r="13" spans="1:6" s="12" customFormat="1" ht="13.8" x14ac:dyDescent="0.2">
      <c r="A13" s="20" t="s">
        <v>15</v>
      </c>
      <c r="B13" s="21" t="s">
        <v>21</v>
      </c>
      <c r="C13" s="22">
        <v>0</v>
      </c>
      <c r="D13" s="18"/>
      <c r="E13" s="19"/>
      <c r="F13" s="19"/>
    </row>
    <row r="14" spans="1:6" s="12" customFormat="1" ht="13.8" x14ac:dyDescent="0.2">
      <c r="A14" s="20" t="s">
        <v>16</v>
      </c>
      <c r="B14" s="21" t="s">
        <v>23</v>
      </c>
      <c r="C14" s="22">
        <v>0</v>
      </c>
      <c r="D14" s="18"/>
      <c r="E14" s="19"/>
      <c r="F14" s="19"/>
    </row>
    <row r="15" spans="1:6" s="12" customFormat="1" ht="13.8" x14ac:dyDescent="0.2">
      <c r="A15" s="20" t="s">
        <v>17</v>
      </c>
      <c r="B15" s="21" t="s">
        <v>22</v>
      </c>
      <c r="C15" s="22">
        <v>0</v>
      </c>
      <c r="D15" s="18"/>
      <c r="E15" s="19"/>
      <c r="F15" s="19"/>
    </row>
    <row r="16" spans="1:6" s="12" customFormat="1" ht="13.8" x14ac:dyDescent="0.2">
      <c r="A16" s="20" t="s">
        <v>65</v>
      </c>
      <c r="B16" s="21" t="s">
        <v>24</v>
      </c>
      <c r="C16" s="22">
        <v>0</v>
      </c>
    </row>
    <row r="17" spans="1:6" s="12" customFormat="1" ht="13.8" x14ac:dyDescent="0.2">
      <c r="A17" s="20" t="s">
        <v>66</v>
      </c>
      <c r="B17" s="21" t="s">
        <v>25</v>
      </c>
      <c r="C17" s="22">
        <v>46</v>
      </c>
    </row>
    <row r="18" spans="1:6" s="12" customFormat="1" ht="13.8" x14ac:dyDescent="0.2">
      <c r="A18" s="20" t="s">
        <v>28</v>
      </c>
      <c r="B18" s="21" t="s">
        <v>75</v>
      </c>
      <c r="C18" s="22">
        <v>744.69</v>
      </c>
    </row>
    <row r="19" spans="1:6" s="12" customFormat="1" ht="13.8" x14ac:dyDescent="0.2">
      <c r="A19" s="20" t="s">
        <v>32</v>
      </c>
      <c r="B19" s="21" t="s">
        <v>31</v>
      </c>
      <c r="C19" s="22">
        <v>10334.32</v>
      </c>
    </row>
    <row r="20" spans="1:6" s="12" customFormat="1" ht="13.8" x14ac:dyDescent="0.2">
      <c r="A20" s="20" t="s">
        <v>34</v>
      </c>
      <c r="B20" s="21" t="s">
        <v>33</v>
      </c>
      <c r="C20" s="22">
        <v>0</v>
      </c>
    </row>
    <row r="21" spans="1:6" s="12" customFormat="1" ht="13.8" x14ac:dyDescent="0.2">
      <c r="A21" s="20" t="s">
        <v>30</v>
      </c>
      <c r="B21" s="21" t="s">
        <v>29</v>
      </c>
      <c r="C21" s="22">
        <v>3.08</v>
      </c>
    </row>
    <row r="22" spans="1:6" s="12" customFormat="1" ht="14.4" thickBot="1" x14ac:dyDescent="0.25">
      <c r="A22" s="20" t="s">
        <v>36</v>
      </c>
      <c r="B22" s="21" t="s">
        <v>35</v>
      </c>
      <c r="C22" s="22">
        <v>750</v>
      </c>
    </row>
    <row r="23" spans="1:6" s="33" customFormat="1" ht="27" customHeight="1" thickBot="1" x14ac:dyDescent="0.25">
      <c r="A23" s="100"/>
      <c r="B23" s="31" t="s">
        <v>113</v>
      </c>
      <c r="C23" s="32">
        <f>SUM(C3:C22)</f>
        <v>709478.50999999989</v>
      </c>
    </row>
    <row r="24" spans="1:6" s="12" customFormat="1" ht="14.4" thickBot="1" x14ac:dyDescent="0.25">
      <c r="A24" s="34"/>
      <c r="B24" s="24"/>
      <c r="C24" s="23"/>
    </row>
    <row r="25" spans="1:6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8"/>
      <c r="E25" s="40"/>
      <c r="F25" s="40"/>
    </row>
    <row r="26" spans="1:6" s="12" customFormat="1" ht="13.8" x14ac:dyDescent="0.2">
      <c r="A26" s="57" t="s">
        <v>3</v>
      </c>
      <c r="B26" s="101" t="s">
        <v>37</v>
      </c>
      <c r="C26" s="22">
        <v>356441.72000000003</v>
      </c>
    </row>
    <row r="27" spans="1:6" s="12" customFormat="1" ht="13.8" x14ac:dyDescent="0.2">
      <c r="A27" s="20" t="s">
        <v>4</v>
      </c>
      <c r="B27" s="36" t="s">
        <v>39</v>
      </c>
      <c r="C27" s="22">
        <v>60227.149999999994</v>
      </c>
    </row>
    <row r="28" spans="1:6" s="12" customFormat="1" ht="13.8" x14ac:dyDescent="0.2">
      <c r="A28" s="20" t="s">
        <v>5</v>
      </c>
      <c r="B28" s="36" t="s">
        <v>46</v>
      </c>
      <c r="C28" s="22">
        <v>0</v>
      </c>
    </row>
    <row r="29" spans="1:6" s="12" customFormat="1" ht="13.8" x14ac:dyDescent="0.2">
      <c r="A29" s="20" t="s">
        <v>7</v>
      </c>
      <c r="B29" s="36" t="s">
        <v>42</v>
      </c>
      <c r="C29" s="22">
        <v>658.6</v>
      </c>
    </row>
    <row r="30" spans="1:6" s="12" customFormat="1" ht="13.8" x14ac:dyDescent="0.2">
      <c r="A30" s="20" t="s">
        <v>8</v>
      </c>
      <c r="B30" s="36" t="s">
        <v>45</v>
      </c>
      <c r="C30" s="22">
        <v>8565.98</v>
      </c>
    </row>
    <row r="31" spans="1:6" s="12" customFormat="1" ht="13.8" x14ac:dyDescent="0.2">
      <c r="A31" s="20" t="s">
        <v>10</v>
      </c>
      <c r="B31" s="36" t="s">
        <v>44</v>
      </c>
      <c r="C31" s="22">
        <v>75615.320000000007</v>
      </c>
    </row>
    <row r="32" spans="1:6" s="12" customFormat="1" ht="13.8" x14ac:dyDescent="0.2">
      <c r="A32" s="20" t="s">
        <v>11</v>
      </c>
      <c r="B32" s="36" t="s">
        <v>43</v>
      </c>
      <c r="C32" s="22">
        <v>44830.179999999993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10998.48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5834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585.95000000000005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6755</v>
      </c>
    </row>
    <row r="41" spans="1:3" s="12" customFormat="1" ht="13.8" x14ac:dyDescent="0.2">
      <c r="A41" s="20" t="s">
        <v>67</v>
      </c>
      <c r="B41" s="36" t="s">
        <v>54</v>
      </c>
      <c r="C41" s="22">
        <v>36306.939999999995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10334.32</v>
      </c>
    </row>
    <row r="45" spans="1:3" s="12" customFormat="1" ht="27.6" x14ac:dyDescent="0.2">
      <c r="A45" s="20" t="s">
        <v>58</v>
      </c>
      <c r="B45" s="36" t="s">
        <v>57</v>
      </c>
      <c r="C45" s="22">
        <v>2514</v>
      </c>
    </row>
    <row r="46" spans="1:3" s="12" customFormat="1" ht="27.6" x14ac:dyDescent="0.2">
      <c r="A46" s="20" t="s">
        <v>60</v>
      </c>
      <c r="B46" s="36" t="s">
        <v>59</v>
      </c>
      <c r="C46" s="22">
        <v>3.08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750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620420.71999999974</v>
      </c>
    </row>
    <row r="49" spans="1:780" s="12" customFormat="1" ht="13.8" x14ac:dyDescent="0.2">
      <c r="A49" s="38"/>
      <c r="B49" s="16"/>
      <c r="C49" s="39"/>
      <c r="D49" s="40"/>
    </row>
    <row r="50" spans="1:780" s="102" customFormat="1" ht="13.8" x14ac:dyDescent="0.2">
      <c r="A50" s="18"/>
      <c r="B50" s="29"/>
      <c r="C50" s="23"/>
      <c r="D50" s="19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</row>
    <row r="51" spans="1:780" s="102" customFormat="1" ht="13.8" x14ac:dyDescent="0.2">
      <c r="A51" s="18"/>
      <c r="B51" s="29"/>
      <c r="C51" s="23"/>
      <c r="D51" s="19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</row>
    <row r="52" spans="1:780" s="102" customFormat="1" ht="13.8" x14ac:dyDescent="0.2">
      <c r="A52" s="18"/>
      <c r="B52" s="29"/>
      <c r="C52" s="23"/>
      <c r="D52" s="19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</row>
    <row r="53" spans="1:780" s="102" customFormat="1" ht="13.8" x14ac:dyDescent="0.2">
      <c r="A53" s="18"/>
      <c r="B53" s="29"/>
      <c r="C53" s="23"/>
      <c r="D53" s="19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</row>
    <row r="54" spans="1:780" s="102" customFormat="1" ht="13.8" x14ac:dyDescent="0.2">
      <c r="A54" s="18"/>
      <c r="B54" s="29"/>
      <c r="C54" s="23"/>
      <c r="D54" s="19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</row>
    <row r="55" spans="1:780" s="102" customFormat="1" ht="13.8" x14ac:dyDescent="0.2">
      <c r="A55" s="18"/>
      <c r="B55" s="29"/>
      <c r="C55" s="23"/>
      <c r="D55" s="19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</row>
    <row r="56" spans="1:780" s="102" customFormat="1" ht="13.8" x14ac:dyDescent="0.2">
      <c r="A56" s="18"/>
      <c r="B56" s="29"/>
      <c r="C56" s="23"/>
      <c r="D56" s="19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</row>
    <row r="57" spans="1:780" s="102" customFormat="1" ht="13.8" x14ac:dyDescent="0.2">
      <c r="A57" s="18"/>
      <c r="B57" s="29"/>
      <c r="C57" s="23"/>
      <c r="D57" s="19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</row>
    <row r="58" spans="1:780" s="102" customFormat="1" ht="13.8" x14ac:dyDescent="0.2">
      <c r="A58" s="18"/>
      <c r="B58" s="29"/>
      <c r="C58" s="23"/>
      <c r="D58" s="19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</row>
    <row r="59" spans="1:780" s="102" customFormat="1" ht="13.8" x14ac:dyDescent="0.2">
      <c r="A59" s="18"/>
      <c r="B59" s="29"/>
      <c r="C59" s="23"/>
      <c r="D59" s="19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</row>
    <row r="60" spans="1:780" s="102" customFormat="1" ht="13.8" x14ac:dyDescent="0.2">
      <c r="A60" s="18"/>
      <c r="B60" s="29"/>
      <c r="C60" s="23"/>
      <c r="D60" s="19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</row>
    <row r="61" spans="1:780" s="102" customFormat="1" ht="13.8" x14ac:dyDescent="0.2">
      <c r="A61" s="18"/>
      <c r="B61" s="29"/>
      <c r="C61" s="23"/>
      <c r="D61" s="19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</row>
    <row r="62" spans="1:780" s="8" customFormat="1" x14ac:dyDescent="0.2">
      <c r="A62" s="3"/>
      <c r="B62" s="7"/>
      <c r="C62" s="5"/>
      <c r="D62" s="4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</row>
    <row r="63" spans="1:780" s="8" customFormat="1" x14ac:dyDescent="0.2">
      <c r="A63" s="3"/>
      <c r="B63" s="7"/>
      <c r="C63" s="5"/>
      <c r="D63" s="4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</row>
    <row r="64" spans="1:780" s="8" customFormat="1" x14ac:dyDescent="0.2">
      <c r="A64" s="3"/>
      <c r="B64" s="7"/>
      <c r="C64" s="5"/>
      <c r="D64" s="4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</row>
  </sheetData>
  <mergeCells count="1">
    <mergeCell ref="A1:C1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EE1D9-7579-4AC6-A0AB-53781C07A5B3}">
  <dimension ref="A1:C48"/>
  <sheetViews>
    <sheetView workbookViewId="0">
      <selection activeCell="A25" sqref="A25:XFD25"/>
    </sheetView>
  </sheetViews>
  <sheetFormatPr baseColWidth="10" defaultColWidth="10.08984375" defaultRowHeight="12.6" x14ac:dyDescent="0.2"/>
  <cols>
    <col min="1" max="1" width="5.453125" style="212" customWidth="1"/>
    <col min="2" max="2" width="55.453125" style="212" customWidth="1"/>
    <col min="3" max="3" width="10.90625" style="212" customWidth="1"/>
    <col min="4" max="16384" width="10.08984375" style="212"/>
  </cols>
  <sheetData>
    <row r="1" spans="1:3" s="189" customFormat="1" ht="35.4" customHeight="1" thickBot="1" x14ac:dyDescent="0.35">
      <c r="A1" s="328" t="s">
        <v>266</v>
      </c>
      <c r="B1" s="329"/>
      <c r="C1" s="330"/>
    </row>
    <row r="2" spans="1:3" s="193" customFormat="1" ht="28.2" thickBot="1" x14ac:dyDescent="0.3">
      <c r="A2" s="190" t="s">
        <v>2</v>
      </c>
      <c r="B2" s="191" t="s">
        <v>71</v>
      </c>
      <c r="C2" s="192" t="str">
        <f>"ERTRAG
"&amp;2023</f>
        <v>ERTRAG
2023</v>
      </c>
    </row>
    <row r="3" spans="1:3" s="193" customFormat="1" ht="15.6" customHeight="1" x14ac:dyDescent="0.25">
      <c r="A3" s="194" t="s">
        <v>3</v>
      </c>
      <c r="B3" s="195" t="s">
        <v>6</v>
      </c>
      <c r="C3" s="196">
        <v>12274.799999999997</v>
      </c>
    </row>
    <row r="4" spans="1:3" s="193" customFormat="1" ht="15.6" customHeight="1" x14ac:dyDescent="0.25">
      <c r="A4" s="197" t="s">
        <v>4</v>
      </c>
      <c r="B4" s="198" t="s">
        <v>0</v>
      </c>
      <c r="C4" s="199">
        <v>0</v>
      </c>
    </row>
    <row r="5" spans="1:3" s="193" customFormat="1" ht="15.6" customHeight="1" x14ac:dyDescent="0.25">
      <c r="A5" s="197" t="s">
        <v>5</v>
      </c>
      <c r="B5" s="198" t="s">
        <v>26</v>
      </c>
      <c r="C5" s="199">
        <v>528</v>
      </c>
    </row>
    <row r="6" spans="1:3" s="193" customFormat="1" ht="15.6" customHeight="1" x14ac:dyDescent="0.25">
      <c r="A6" s="197" t="s">
        <v>7</v>
      </c>
      <c r="B6" s="198" t="s">
        <v>27</v>
      </c>
      <c r="C6" s="199">
        <v>0</v>
      </c>
    </row>
    <row r="7" spans="1:3" s="193" customFormat="1" ht="15.6" customHeight="1" x14ac:dyDescent="0.25">
      <c r="A7" s="197" t="s">
        <v>8</v>
      </c>
      <c r="B7" s="198" t="s">
        <v>19</v>
      </c>
      <c r="C7" s="199">
        <v>6900</v>
      </c>
    </row>
    <row r="8" spans="1:3" s="193" customFormat="1" ht="15.6" customHeight="1" x14ac:dyDescent="0.25">
      <c r="A8" s="197" t="s">
        <v>10</v>
      </c>
      <c r="B8" s="198" t="s">
        <v>9</v>
      </c>
      <c r="C8" s="199">
        <v>0</v>
      </c>
    </row>
    <row r="9" spans="1:3" s="193" customFormat="1" ht="15.6" customHeight="1" x14ac:dyDescent="0.25">
      <c r="A9" s="197" t="s">
        <v>11</v>
      </c>
      <c r="B9" s="198" t="s">
        <v>61</v>
      </c>
      <c r="C9" s="199">
        <v>0</v>
      </c>
    </row>
    <row r="10" spans="1:3" s="193" customFormat="1" ht="15.6" customHeight="1" x14ac:dyDescent="0.25">
      <c r="A10" s="197" t="s">
        <v>12</v>
      </c>
      <c r="B10" s="198" t="s">
        <v>62</v>
      </c>
      <c r="C10" s="199">
        <v>4.47</v>
      </c>
    </row>
    <row r="11" spans="1:3" s="193" customFormat="1" ht="45" customHeight="1" x14ac:dyDescent="0.25">
      <c r="A11" s="197" t="s">
        <v>13</v>
      </c>
      <c r="B11" s="198" t="s">
        <v>18</v>
      </c>
      <c r="C11" s="199">
        <v>0</v>
      </c>
    </row>
    <row r="12" spans="1:3" s="193" customFormat="1" ht="15.6" customHeight="1" x14ac:dyDescent="0.25">
      <c r="A12" s="197" t="s">
        <v>14</v>
      </c>
      <c r="B12" s="198" t="s">
        <v>20</v>
      </c>
      <c r="C12" s="199">
        <v>0</v>
      </c>
    </row>
    <row r="13" spans="1:3" s="193" customFormat="1" ht="15.6" customHeight="1" x14ac:dyDescent="0.25">
      <c r="A13" s="197" t="s">
        <v>15</v>
      </c>
      <c r="B13" s="198" t="s">
        <v>21</v>
      </c>
      <c r="C13" s="199">
        <v>0</v>
      </c>
    </row>
    <row r="14" spans="1:3" s="193" customFormat="1" ht="15.6" customHeight="1" x14ac:dyDescent="0.25">
      <c r="A14" s="197" t="s">
        <v>16</v>
      </c>
      <c r="B14" s="198" t="s">
        <v>23</v>
      </c>
      <c r="C14" s="199">
        <v>0</v>
      </c>
    </row>
    <row r="15" spans="1:3" s="193" customFormat="1" ht="15.6" customHeight="1" x14ac:dyDescent="0.25">
      <c r="A15" s="197" t="s">
        <v>17</v>
      </c>
      <c r="B15" s="198" t="s">
        <v>22</v>
      </c>
      <c r="C15" s="199">
        <v>0</v>
      </c>
    </row>
    <row r="16" spans="1:3" s="193" customFormat="1" ht="15.6" customHeight="1" x14ac:dyDescent="0.25">
      <c r="A16" s="197" t="s">
        <v>65</v>
      </c>
      <c r="B16" s="198" t="s">
        <v>24</v>
      </c>
      <c r="C16" s="199">
        <v>0</v>
      </c>
    </row>
    <row r="17" spans="1:3" s="193" customFormat="1" ht="15.6" customHeight="1" x14ac:dyDescent="0.25">
      <c r="A17" s="197" t="s">
        <v>66</v>
      </c>
      <c r="B17" s="198" t="s">
        <v>25</v>
      </c>
      <c r="C17" s="199">
        <v>0</v>
      </c>
    </row>
    <row r="18" spans="1:3" s="193" customFormat="1" ht="15.6" customHeight="1" x14ac:dyDescent="0.25">
      <c r="A18" s="197" t="s">
        <v>28</v>
      </c>
      <c r="B18" s="198" t="s">
        <v>75</v>
      </c>
      <c r="C18" s="199">
        <v>0</v>
      </c>
    </row>
    <row r="19" spans="1:3" s="193" customFormat="1" ht="15.6" customHeight="1" x14ac:dyDescent="0.25">
      <c r="A19" s="197" t="s">
        <v>32</v>
      </c>
      <c r="B19" s="198" t="s">
        <v>31</v>
      </c>
      <c r="C19" s="199">
        <v>0</v>
      </c>
    </row>
    <row r="20" spans="1:3" s="193" customFormat="1" ht="15.6" customHeight="1" x14ac:dyDescent="0.25">
      <c r="A20" s="197" t="s">
        <v>34</v>
      </c>
      <c r="B20" s="198" t="s">
        <v>33</v>
      </c>
      <c r="C20" s="199">
        <v>0</v>
      </c>
    </row>
    <row r="21" spans="1:3" s="193" customFormat="1" ht="15.6" customHeight="1" x14ac:dyDescent="0.25">
      <c r="A21" s="197" t="s">
        <v>30</v>
      </c>
      <c r="B21" s="198" t="s">
        <v>29</v>
      </c>
      <c r="C21" s="199">
        <v>0</v>
      </c>
    </row>
    <row r="22" spans="1:3" s="193" customFormat="1" ht="16.2" customHeight="1" thickBot="1" x14ac:dyDescent="0.3">
      <c r="A22" s="200" t="s">
        <v>36</v>
      </c>
      <c r="B22" s="201" t="s">
        <v>35</v>
      </c>
      <c r="C22" s="202">
        <v>0</v>
      </c>
    </row>
    <row r="23" spans="1:3" s="125" customFormat="1" ht="27" customHeight="1" thickBot="1" x14ac:dyDescent="0.25">
      <c r="A23" s="203"/>
      <c r="B23" s="204" t="s">
        <v>113</v>
      </c>
      <c r="C23" s="205">
        <f>SUM(C3:C22)</f>
        <v>19707.269999999997</v>
      </c>
    </row>
    <row r="24" spans="1:3" s="193" customFormat="1" ht="16.2" customHeight="1" thickBot="1" x14ac:dyDescent="0.3">
      <c r="A24" s="206"/>
      <c r="B24" s="207"/>
      <c r="C24" s="208"/>
    </row>
    <row r="25" spans="1:3" s="193" customFormat="1" ht="28.2" thickBot="1" x14ac:dyDescent="0.3">
      <c r="A25" s="190" t="s">
        <v>2</v>
      </c>
      <c r="B25" s="191" t="s">
        <v>74</v>
      </c>
      <c r="C25" s="192" t="str">
        <f>"AUFWAND
"&amp;2023</f>
        <v>AUFWAND
2023</v>
      </c>
    </row>
    <row r="26" spans="1:3" s="193" customFormat="1" ht="15.6" customHeight="1" x14ac:dyDescent="0.25">
      <c r="A26" s="194" t="s">
        <v>3</v>
      </c>
      <c r="B26" s="209" t="s">
        <v>37</v>
      </c>
      <c r="C26" s="196">
        <v>0</v>
      </c>
    </row>
    <row r="27" spans="1:3" s="193" customFormat="1" ht="15.6" customHeight="1" x14ac:dyDescent="0.25">
      <c r="A27" s="197" t="s">
        <v>4</v>
      </c>
      <c r="B27" s="210" t="s">
        <v>39</v>
      </c>
      <c r="C27" s="199">
        <v>704.09</v>
      </c>
    </row>
    <row r="28" spans="1:3" s="193" customFormat="1" ht="15.6" customHeight="1" x14ac:dyDescent="0.25">
      <c r="A28" s="197" t="s">
        <v>5</v>
      </c>
      <c r="B28" s="210" t="s">
        <v>46</v>
      </c>
      <c r="C28" s="199">
        <v>0</v>
      </c>
    </row>
    <row r="29" spans="1:3" s="193" customFormat="1" ht="15.6" customHeight="1" x14ac:dyDescent="0.25">
      <c r="A29" s="197" t="s">
        <v>7</v>
      </c>
      <c r="B29" s="210" t="s">
        <v>42</v>
      </c>
      <c r="C29" s="199">
        <v>40</v>
      </c>
    </row>
    <row r="30" spans="1:3" s="193" customFormat="1" ht="15.6" customHeight="1" x14ac:dyDescent="0.25">
      <c r="A30" s="197" t="s">
        <v>8</v>
      </c>
      <c r="B30" s="210" t="s">
        <v>45</v>
      </c>
      <c r="C30" s="199">
        <v>975.24</v>
      </c>
    </row>
    <row r="31" spans="1:3" s="193" customFormat="1" ht="15.6" customHeight="1" x14ac:dyDescent="0.25">
      <c r="A31" s="197" t="s">
        <v>10</v>
      </c>
      <c r="B31" s="210" t="s">
        <v>44</v>
      </c>
      <c r="C31" s="199">
        <v>584.4</v>
      </c>
    </row>
    <row r="32" spans="1:3" s="193" customFormat="1" ht="15.6" customHeight="1" x14ac:dyDescent="0.25">
      <c r="A32" s="197" t="s">
        <v>11</v>
      </c>
      <c r="B32" s="210" t="s">
        <v>43</v>
      </c>
      <c r="C32" s="199">
        <v>2764.7999999999997</v>
      </c>
    </row>
    <row r="33" spans="1:3" s="193" customFormat="1" ht="15.6" customHeight="1" x14ac:dyDescent="0.25">
      <c r="A33" s="197" t="s">
        <v>12</v>
      </c>
      <c r="B33" s="210" t="s">
        <v>40</v>
      </c>
      <c r="C33" s="199">
        <v>0</v>
      </c>
    </row>
    <row r="34" spans="1:3" s="193" customFormat="1" ht="15.6" customHeight="1" x14ac:dyDescent="0.25">
      <c r="A34" s="197" t="s">
        <v>13</v>
      </c>
      <c r="B34" s="210" t="s">
        <v>47</v>
      </c>
      <c r="C34" s="199">
        <v>3095.75</v>
      </c>
    </row>
    <row r="35" spans="1:3" s="193" customFormat="1" ht="15.6" customHeight="1" x14ac:dyDescent="0.25">
      <c r="A35" s="197" t="s">
        <v>14</v>
      </c>
      <c r="B35" s="210" t="s">
        <v>1</v>
      </c>
      <c r="C35" s="199">
        <v>0</v>
      </c>
    </row>
    <row r="36" spans="1:3" s="193" customFormat="1" ht="15.6" customHeight="1" x14ac:dyDescent="0.25">
      <c r="A36" s="197" t="s">
        <v>15</v>
      </c>
      <c r="B36" s="210" t="s">
        <v>48</v>
      </c>
      <c r="C36" s="199">
        <v>0</v>
      </c>
    </row>
    <row r="37" spans="1:3" s="193" customFormat="1" ht="15.6" customHeight="1" x14ac:dyDescent="0.25">
      <c r="A37" s="197" t="s">
        <v>16</v>
      </c>
      <c r="B37" s="210" t="s">
        <v>64</v>
      </c>
      <c r="C37" s="199">
        <v>0</v>
      </c>
    </row>
    <row r="38" spans="1:3" s="193" customFormat="1" ht="15.6" customHeight="1" x14ac:dyDescent="0.25">
      <c r="A38" s="197" t="s">
        <v>17</v>
      </c>
      <c r="B38" s="210" t="s">
        <v>41</v>
      </c>
      <c r="C38" s="199">
        <v>0</v>
      </c>
    </row>
    <row r="39" spans="1:3" s="193" customFormat="1" ht="30" customHeight="1" x14ac:dyDescent="0.25">
      <c r="A39" s="197" t="s">
        <v>65</v>
      </c>
      <c r="B39" s="210" t="s">
        <v>63</v>
      </c>
      <c r="C39" s="199">
        <v>0</v>
      </c>
    </row>
    <row r="40" spans="1:3" s="193" customFormat="1" ht="15.6" customHeight="1" x14ac:dyDescent="0.25">
      <c r="A40" s="197" t="s">
        <v>66</v>
      </c>
      <c r="B40" s="210" t="s">
        <v>53</v>
      </c>
      <c r="C40" s="199">
        <v>0</v>
      </c>
    </row>
    <row r="41" spans="1:3" s="193" customFormat="1" ht="15.6" customHeight="1" x14ac:dyDescent="0.25">
      <c r="A41" s="197" t="s">
        <v>67</v>
      </c>
      <c r="B41" s="210" t="s">
        <v>54</v>
      </c>
      <c r="C41" s="199">
        <v>600</v>
      </c>
    </row>
    <row r="42" spans="1:3" s="193" customFormat="1" ht="30" customHeight="1" x14ac:dyDescent="0.25">
      <c r="A42" s="197" t="s">
        <v>68</v>
      </c>
      <c r="B42" s="210" t="s">
        <v>38</v>
      </c>
      <c r="C42" s="199">
        <v>0</v>
      </c>
    </row>
    <row r="43" spans="1:3" s="193" customFormat="1" ht="30" customHeight="1" x14ac:dyDescent="0.25">
      <c r="A43" s="197" t="s">
        <v>52</v>
      </c>
      <c r="B43" s="210" t="s">
        <v>51</v>
      </c>
      <c r="C43" s="199">
        <v>0</v>
      </c>
    </row>
    <row r="44" spans="1:3" s="193" customFormat="1" ht="30" customHeight="1" x14ac:dyDescent="0.25">
      <c r="A44" s="197" t="s">
        <v>56</v>
      </c>
      <c r="B44" s="210" t="s">
        <v>55</v>
      </c>
      <c r="C44" s="199">
        <v>0</v>
      </c>
    </row>
    <row r="45" spans="1:3" s="193" customFormat="1" ht="30" customHeight="1" x14ac:dyDescent="0.25">
      <c r="A45" s="197" t="s">
        <v>58</v>
      </c>
      <c r="B45" s="210" t="s">
        <v>57</v>
      </c>
      <c r="C45" s="199">
        <v>0</v>
      </c>
    </row>
    <row r="46" spans="1:3" s="193" customFormat="1" ht="30" customHeight="1" x14ac:dyDescent="0.25">
      <c r="A46" s="197" t="s">
        <v>60</v>
      </c>
      <c r="B46" s="210" t="s">
        <v>59</v>
      </c>
      <c r="C46" s="199">
        <v>0</v>
      </c>
    </row>
    <row r="47" spans="1:3" s="193" customFormat="1" ht="16.2" customHeight="1" thickBot="1" x14ac:dyDescent="0.3">
      <c r="A47" s="200" t="s">
        <v>50</v>
      </c>
      <c r="B47" s="211" t="s">
        <v>49</v>
      </c>
      <c r="C47" s="202">
        <v>0</v>
      </c>
    </row>
    <row r="48" spans="1:3" s="125" customFormat="1" ht="27" customHeight="1" thickBot="1" x14ac:dyDescent="0.25">
      <c r="A48" s="203"/>
      <c r="B48" s="204" t="s">
        <v>115</v>
      </c>
      <c r="C48" s="205">
        <f>SUM(C26:C47)</f>
        <v>8764.2799999999988</v>
      </c>
    </row>
  </sheetData>
  <mergeCells count="1">
    <mergeCell ref="A1:C1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EE49A-46F3-47AD-82F4-F7C41CD2796E}">
  <dimension ref="A1:D12"/>
  <sheetViews>
    <sheetView workbookViewId="0">
      <selection activeCell="C16" sqref="C16"/>
    </sheetView>
  </sheetViews>
  <sheetFormatPr baseColWidth="10" defaultColWidth="10" defaultRowHeight="15" x14ac:dyDescent="0.25"/>
  <cols>
    <col min="1" max="1" width="9.26953125" style="131" customWidth="1"/>
    <col min="2" max="2" width="44.0898437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4" x14ac:dyDescent="0.25">
      <c r="A1" s="128"/>
      <c r="B1" s="129"/>
      <c r="C1" s="128"/>
    </row>
    <row r="2" spans="1:4" x14ac:dyDescent="0.25">
      <c r="A2" s="128"/>
      <c r="B2" s="129"/>
      <c r="C2" s="188"/>
    </row>
    <row r="3" spans="1:4" x14ac:dyDescent="0.25">
      <c r="A3" s="254" t="s">
        <v>267</v>
      </c>
      <c r="B3" s="129"/>
      <c r="C3" s="128"/>
    </row>
    <row r="4" spans="1:4" x14ac:dyDescent="0.25">
      <c r="A4" s="128"/>
      <c r="B4" s="129"/>
      <c r="C4" s="128"/>
    </row>
    <row r="5" spans="1:4" x14ac:dyDescent="0.25">
      <c r="A5" s="255" t="s">
        <v>189</v>
      </c>
      <c r="B5" s="255"/>
      <c r="C5" s="128"/>
      <c r="D5" s="257">
        <v>147638.07999999999</v>
      </c>
    </row>
    <row r="6" spans="1:4" x14ac:dyDescent="0.25">
      <c r="A6" s="255"/>
      <c r="B6"/>
      <c r="C6" s="128"/>
      <c r="D6" s="256"/>
    </row>
    <row r="7" spans="1:4" x14ac:dyDescent="0.25">
      <c r="A7" s="255" t="s">
        <v>190</v>
      </c>
      <c r="B7" s="255"/>
      <c r="C7" s="128"/>
      <c r="D7" s="257">
        <v>103361.02</v>
      </c>
    </row>
    <row r="8" spans="1:4" x14ac:dyDescent="0.25">
      <c r="A8" s="128"/>
      <c r="B8" s="129"/>
      <c r="C8" s="128"/>
    </row>
    <row r="9" spans="1:4" x14ac:dyDescent="0.25">
      <c r="A9" s="128"/>
      <c r="B9" s="129"/>
      <c r="C9" s="128"/>
    </row>
    <row r="10" spans="1:4" x14ac:dyDescent="0.25">
      <c r="A10" s="128"/>
      <c r="B10" s="129"/>
      <c r="C10" s="128"/>
    </row>
    <row r="11" spans="1:4" x14ac:dyDescent="0.25">
      <c r="A11" s="128"/>
      <c r="B11" s="129"/>
      <c r="C11" s="128"/>
    </row>
    <row r="12" spans="1:4" x14ac:dyDescent="0.25">
      <c r="A12" s="128"/>
      <c r="B12" s="129"/>
      <c r="C12" s="128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20752-E0D1-4E1D-B567-DBB1BC14D587}">
  <dimension ref="A1:ACQ63"/>
  <sheetViews>
    <sheetView workbookViewId="0">
      <selection activeCell="E36" sqref="E36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1.36328125" style="5" bestFit="1" customWidth="1"/>
    <col min="4" max="16384" width="10.08984375" style="3"/>
  </cols>
  <sheetData>
    <row r="1" spans="1:3" ht="45.75" customHeight="1" thickBot="1" x14ac:dyDescent="0.25">
      <c r="A1" s="308" t="s">
        <v>268</v>
      </c>
      <c r="B1" s="309"/>
      <c r="C1" s="310"/>
    </row>
    <row r="2" spans="1:3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</row>
    <row r="3" spans="1:3" s="12" customFormat="1" ht="13.8" x14ac:dyDescent="0.2">
      <c r="A3" s="57" t="s">
        <v>3</v>
      </c>
      <c r="B3" s="58" t="s">
        <v>6</v>
      </c>
      <c r="C3" s="22">
        <v>5807868.3799999999</v>
      </c>
    </row>
    <row r="4" spans="1:3" s="12" customFormat="1" ht="13.8" x14ac:dyDescent="0.2">
      <c r="A4" s="20" t="s">
        <v>4</v>
      </c>
      <c r="B4" s="21" t="s">
        <v>0</v>
      </c>
      <c r="C4" s="22">
        <v>52459.56</v>
      </c>
    </row>
    <row r="5" spans="1:3" s="12" customFormat="1" ht="13.8" x14ac:dyDescent="0.2">
      <c r="A5" s="20" t="s">
        <v>5</v>
      </c>
      <c r="B5" s="21" t="s">
        <v>26</v>
      </c>
      <c r="C5" s="22">
        <v>12278.14</v>
      </c>
    </row>
    <row r="6" spans="1:3" s="12" customFormat="1" ht="13.8" x14ac:dyDescent="0.2">
      <c r="A6" s="20" t="s">
        <v>7</v>
      </c>
      <c r="B6" s="21" t="s">
        <v>27</v>
      </c>
      <c r="C6" s="22">
        <v>499.34</v>
      </c>
    </row>
    <row r="7" spans="1:3" s="12" customFormat="1" ht="27.6" x14ac:dyDescent="0.2">
      <c r="A7" s="20" t="s">
        <v>8</v>
      </c>
      <c r="B7" s="21" t="s">
        <v>146</v>
      </c>
      <c r="C7" s="22">
        <v>518246.3</v>
      </c>
    </row>
    <row r="8" spans="1:3" s="12" customFormat="1" ht="13.8" x14ac:dyDescent="0.2">
      <c r="A8" s="20" t="s">
        <v>10</v>
      </c>
      <c r="B8" s="21" t="s">
        <v>9</v>
      </c>
      <c r="C8" s="22">
        <v>93</v>
      </c>
    </row>
    <row r="9" spans="1:3" s="12" customFormat="1" ht="13.8" x14ac:dyDescent="0.2">
      <c r="A9" s="20" t="s">
        <v>11</v>
      </c>
      <c r="B9" s="21" t="s">
        <v>61</v>
      </c>
      <c r="C9" s="22">
        <v>0</v>
      </c>
    </row>
    <row r="10" spans="1:3" s="12" customFormat="1" ht="13.8" x14ac:dyDescent="0.2">
      <c r="A10" s="20" t="s">
        <v>12</v>
      </c>
      <c r="B10" s="21" t="s">
        <v>62</v>
      </c>
      <c r="C10" s="22">
        <v>52975.25</v>
      </c>
    </row>
    <row r="11" spans="1:3" s="12" customFormat="1" ht="41.4" x14ac:dyDescent="0.2">
      <c r="A11" s="20" t="s">
        <v>13</v>
      </c>
      <c r="B11" s="21" t="s">
        <v>18</v>
      </c>
      <c r="C11" s="22">
        <v>12570.65</v>
      </c>
    </row>
    <row r="12" spans="1:3" s="12" customFormat="1" ht="13.8" x14ac:dyDescent="0.2">
      <c r="A12" s="20" t="s">
        <v>14</v>
      </c>
      <c r="B12" s="21" t="s">
        <v>20</v>
      </c>
      <c r="C12" s="22">
        <v>3435</v>
      </c>
    </row>
    <row r="13" spans="1:3" s="12" customFormat="1" ht="13.8" x14ac:dyDescent="0.2">
      <c r="A13" s="20" t="s">
        <v>15</v>
      </c>
      <c r="B13" s="21" t="s">
        <v>21</v>
      </c>
      <c r="C13" s="22">
        <v>0</v>
      </c>
    </row>
    <row r="14" spans="1:3" s="12" customFormat="1" ht="13.8" x14ac:dyDescent="0.2">
      <c r="A14" s="20" t="s">
        <v>16</v>
      </c>
      <c r="B14" s="21" t="s">
        <v>23</v>
      </c>
      <c r="C14" s="22">
        <v>0</v>
      </c>
    </row>
    <row r="15" spans="1:3" s="12" customFormat="1" ht="13.8" x14ac:dyDescent="0.2">
      <c r="A15" s="20" t="s">
        <v>17</v>
      </c>
      <c r="B15" s="21" t="s">
        <v>22</v>
      </c>
      <c r="C15" s="22">
        <v>0</v>
      </c>
    </row>
    <row r="16" spans="1:3" s="12" customFormat="1" ht="13.8" x14ac:dyDescent="0.2">
      <c r="A16" s="20" t="s">
        <v>65</v>
      </c>
      <c r="B16" s="21" t="s">
        <v>24</v>
      </c>
      <c r="C16" s="22">
        <v>0</v>
      </c>
    </row>
    <row r="17" spans="1:3" s="12" customFormat="1" ht="13.8" x14ac:dyDescent="0.2">
      <c r="A17" s="20" t="s">
        <v>66</v>
      </c>
      <c r="B17" s="21" t="s">
        <v>25</v>
      </c>
      <c r="C17" s="22">
        <v>12028.68</v>
      </c>
    </row>
    <row r="18" spans="1:3" s="12" customFormat="1" ht="13.8" x14ac:dyDescent="0.2">
      <c r="A18" s="20" t="s">
        <v>28</v>
      </c>
      <c r="B18" s="21" t="s">
        <v>75</v>
      </c>
      <c r="C18" s="22">
        <v>8283.2099999999991</v>
      </c>
    </row>
    <row r="19" spans="1:3" s="12" customFormat="1" ht="13.8" x14ac:dyDescent="0.2">
      <c r="A19" s="20" t="s">
        <v>32</v>
      </c>
      <c r="B19" s="21" t="s">
        <v>31</v>
      </c>
      <c r="C19" s="22">
        <v>25357.32</v>
      </c>
    </row>
    <row r="20" spans="1:3" s="12" customFormat="1" ht="13.8" x14ac:dyDescent="0.2">
      <c r="A20" s="20" t="s">
        <v>34</v>
      </c>
      <c r="B20" s="21" t="s">
        <v>33</v>
      </c>
      <c r="C20" s="22">
        <v>269.05</v>
      </c>
    </row>
    <row r="21" spans="1:3" s="12" customFormat="1" ht="13.8" x14ac:dyDescent="0.2">
      <c r="A21" s="20" t="s">
        <v>30</v>
      </c>
      <c r="B21" s="21" t="s">
        <v>29</v>
      </c>
      <c r="C21" s="22">
        <v>14320.3</v>
      </c>
    </row>
    <row r="22" spans="1:3" s="12" customFormat="1" ht="14.4" thickBot="1" x14ac:dyDescent="0.25">
      <c r="A22" s="20" t="s">
        <v>36</v>
      </c>
      <c r="B22" s="21" t="s">
        <v>35</v>
      </c>
      <c r="C22" s="22">
        <v>9106.91</v>
      </c>
    </row>
    <row r="23" spans="1:3" s="33" customFormat="1" ht="27" customHeight="1" thickBot="1" x14ac:dyDescent="0.25">
      <c r="A23" s="100"/>
      <c r="B23" s="166" t="s">
        <v>113</v>
      </c>
      <c r="C23" s="167">
        <f>SUM(C3:C22)</f>
        <v>6529791.0899999989</v>
      </c>
    </row>
    <row r="24" spans="1:3" s="12" customFormat="1" ht="14.4" thickBot="1" x14ac:dyDescent="0.25">
      <c r="A24" s="34"/>
      <c r="B24" s="24"/>
      <c r="C24" s="23"/>
    </row>
    <row r="25" spans="1:3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</row>
    <row r="26" spans="1:3" s="12" customFormat="1" ht="13.8" x14ac:dyDescent="0.2">
      <c r="A26" s="57" t="s">
        <v>3</v>
      </c>
      <c r="B26" s="101" t="s">
        <v>37</v>
      </c>
      <c r="C26" s="22">
        <v>2421803.75</v>
      </c>
    </row>
    <row r="27" spans="1:3" s="12" customFormat="1" ht="13.8" x14ac:dyDescent="0.2">
      <c r="A27" s="20" t="s">
        <v>4</v>
      </c>
      <c r="B27" s="36" t="s">
        <v>39</v>
      </c>
      <c r="C27" s="22">
        <v>831838.44000000006</v>
      </c>
    </row>
    <row r="28" spans="1:3" s="12" customFormat="1" ht="13.8" x14ac:dyDescent="0.2">
      <c r="A28" s="20" t="s">
        <v>5</v>
      </c>
      <c r="B28" s="36" t="s">
        <v>46</v>
      </c>
      <c r="C28" s="22">
        <v>32608.620000000003</v>
      </c>
    </row>
    <row r="29" spans="1:3" s="12" customFormat="1" ht="13.8" x14ac:dyDescent="0.2">
      <c r="A29" s="20" t="s">
        <v>7</v>
      </c>
      <c r="B29" s="36" t="s">
        <v>42</v>
      </c>
      <c r="C29" s="22">
        <v>242073.04</v>
      </c>
    </row>
    <row r="30" spans="1:3" s="12" customFormat="1" ht="13.8" x14ac:dyDescent="0.2">
      <c r="A30" s="20" t="s">
        <v>8</v>
      </c>
      <c r="B30" s="36" t="s">
        <v>45</v>
      </c>
      <c r="C30" s="22">
        <v>212203.51</v>
      </c>
    </row>
    <row r="31" spans="1:3" s="12" customFormat="1" ht="13.8" x14ac:dyDescent="0.2">
      <c r="A31" s="20" t="s">
        <v>10</v>
      </c>
      <c r="B31" s="36" t="s">
        <v>44</v>
      </c>
      <c r="C31" s="22">
        <v>236978.29</v>
      </c>
    </row>
    <row r="32" spans="1:3" s="12" customFormat="1" ht="13.8" x14ac:dyDescent="0.2">
      <c r="A32" s="20" t="s">
        <v>11</v>
      </c>
      <c r="B32" s="36" t="s">
        <v>43</v>
      </c>
      <c r="C32" s="22">
        <v>517205.6</v>
      </c>
    </row>
    <row r="33" spans="1:3" s="12" customFormat="1" ht="13.8" x14ac:dyDescent="0.2">
      <c r="A33" s="20" t="s">
        <v>12</v>
      </c>
      <c r="B33" s="36" t="s">
        <v>40</v>
      </c>
      <c r="C33" s="22">
        <v>17886.61</v>
      </c>
    </row>
    <row r="34" spans="1:3" s="12" customFormat="1" ht="13.8" x14ac:dyDescent="0.2">
      <c r="A34" s="20" t="s">
        <v>13</v>
      </c>
      <c r="B34" s="36" t="s">
        <v>47</v>
      </c>
      <c r="C34" s="22">
        <v>49626.159999999996</v>
      </c>
    </row>
    <row r="35" spans="1:3" s="12" customFormat="1" ht="13.8" x14ac:dyDescent="0.2">
      <c r="A35" s="20" t="s">
        <v>14</v>
      </c>
      <c r="B35" s="36" t="s">
        <v>1</v>
      </c>
      <c r="C35" s="22">
        <v>350</v>
      </c>
    </row>
    <row r="36" spans="1:3" s="12" customFormat="1" ht="13.8" x14ac:dyDescent="0.2">
      <c r="A36" s="20" t="s">
        <v>15</v>
      </c>
      <c r="B36" s="36" t="s">
        <v>48</v>
      </c>
      <c r="C36" s="22">
        <v>117412.82</v>
      </c>
    </row>
    <row r="37" spans="1:3" s="12" customFormat="1" ht="13.8" x14ac:dyDescent="0.2">
      <c r="A37" s="20" t="s">
        <v>16</v>
      </c>
      <c r="B37" s="36" t="s">
        <v>64</v>
      </c>
      <c r="C37" s="22">
        <v>0.57999999999999985</v>
      </c>
    </row>
    <row r="38" spans="1:3" s="12" customFormat="1" ht="13.8" x14ac:dyDescent="0.2">
      <c r="A38" s="20" t="s">
        <v>17</v>
      </c>
      <c r="B38" s="36" t="s">
        <v>41</v>
      </c>
      <c r="C38" s="22">
        <v>235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57999.34</v>
      </c>
    </row>
    <row r="41" spans="1:3" s="12" customFormat="1" ht="13.8" x14ac:dyDescent="0.2">
      <c r="A41" s="20" t="s">
        <v>67</v>
      </c>
      <c r="B41" s="36" t="s">
        <v>54</v>
      </c>
      <c r="C41" s="22">
        <v>150701.99000000002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40.229999999999997</v>
      </c>
    </row>
    <row r="44" spans="1:3" s="12" customFormat="1" ht="27.6" x14ac:dyDescent="0.2">
      <c r="A44" s="20" t="s">
        <v>56</v>
      </c>
      <c r="B44" s="36" t="s">
        <v>55</v>
      </c>
      <c r="C44" s="22">
        <v>25357.32</v>
      </c>
    </row>
    <row r="45" spans="1:3" s="12" customFormat="1" ht="27.6" x14ac:dyDescent="0.2">
      <c r="A45" s="20" t="s">
        <v>58</v>
      </c>
      <c r="B45" s="36" t="s">
        <v>57</v>
      </c>
      <c r="C45" s="22">
        <v>269.05</v>
      </c>
    </row>
    <row r="46" spans="1:3" s="12" customFormat="1" ht="27.6" x14ac:dyDescent="0.2">
      <c r="A46" s="20" t="s">
        <v>60</v>
      </c>
      <c r="B46" s="36" t="s">
        <v>59</v>
      </c>
      <c r="C46" s="22">
        <v>14320.3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9106.91</v>
      </c>
    </row>
    <row r="48" spans="1:3" s="33" customFormat="1" ht="27" customHeight="1" thickBot="1" x14ac:dyDescent="0.25">
      <c r="A48" s="100"/>
      <c r="B48" s="166" t="s">
        <v>115</v>
      </c>
      <c r="C48" s="167">
        <f>SUM(C26:C47)</f>
        <v>4938017.5600000015</v>
      </c>
    </row>
    <row r="49" spans="1:771" s="12" customFormat="1" ht="13.8" x14ac:dyDescent="0.2">
      <c r="A49" s="38"/>
      <c r="B49" s="16"/>
      <c r="C49" s="39"/>
    </row>
    <row r="50" spans="1:771" s="102" customFormat="1" ht="13.8" x14ac:dyDescent="0.2">
      <c r="A50" s="18"/>
      <c r="B50" s="29"/>
      <c r="C50" s="23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</row>
    <row r="51" spans="1:771" s="102" customFormat="1" ht="13.8" x14ac:dyDescent="0.2">
      <c r="A51" s="18"/>
      <c r="B51" s="29"/>
      <c r="C51" s="23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</row>
    <row r="52" spans="1:771" s="102" customFormat="1" ht="13.8" x14ac:dyDescent="0.2">
      <c r="A52" s="18"/>
      <c r="B52" s="29"/>
      <c r="C52" s="23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</row>
    <row r="53" spans="1:771" s="102" customFormat="1" ht="13.8" x14ac:dyDescent="0.2">
      <c r="A53" s="18"/>
      <c r="B53" s="29"/>
      <c r="C53" s="23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</row>
    <row r="54" spans="1:771" s="102" customFormat="1" ht="13.8" x14ac:dyDescent="0.2">
      <c r="A54" s="18"/>
      <c r="B54" s="29"/>
      <c r="C54" s="23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</row>
    <row r="55" spans="1:771" s="102" customFormat="1" ht="13.8" x14ac:dyDescent="0.2">
      <c r="A55" s="18"/>
      <c r="B55" s="29"/>
      <c r="C55" s="23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</row>
    <row r="56" spans="1:771" s="102" customFormat="1" ht="13.8" x14ac:dyDescent="0.2">
      <c r="A56" s="18"/>
      <c r="B56" s="29"/>
      <c r="C56" s="23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</row>
    <row r="57" spans="1:771" s="102" customFormat="1" ht="13.8" x14ac:dyDescent="0.2">
      <c r="A57" s="18"/>
      <c r="B57" s="29"/>
      <c r="C57" s="23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</row>
    <row r="58" spans="1:771" s="102" customFormat="1" ht="13.8" x14ac:dyDescent="0.2">
      <c r="A58" s="18"/>
      <c r="B58" s="29"/>
      <c r="C58" s="23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</row>
    <row r="59" spans="1:771" s="102" customFormat="1" ht="13.8" x14ac:dyDescent="0.2">
      <c r="A59" s="18"/>
      <c r="B59" s="29"/>
      <c r="C59" s="23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</row>
    <row r="60" spans="1:771" s="102" customFormat="1" ht="13.8" x14ac:dyDescent="0.2">
      <c r="A60" s="18"/>
      <c r="B60" s="29"/>
      <c r="C60" s="23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</row>
    <row r="61" spans="1:771" s="102" customFormat="1" ht="13.8" x14ac:dyDescent="0.2">
      <c r="A61" s="18"/>
      <c r="B61" s="29"/>
      <c r="C61" s="23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</row>
    <row r="62" spans="1:771" s="8" customFormat="1" x14ac:dyDescent="0.2">
      <c r="A62" s="3"/>
      <c r="B62" s="7"/>
      <c r="C62" s="5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</row>
    <row r="63" spans="1:771" s="8" customFormat="1" x14ac:dyDescent="0.2">
      <c r="A63" s="3"/>
      <c r="B63" s="7"/>
      <c r="C63" s="5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3F14F-E838-423F-A00A-E19AE9F4B407}">
  <dimension ref="A1:ADB63"/>
  <sheetViews>
    <sheetView workbookViewId="0">
      <selection activeCell="C26" sqref="C26:C47"/>
    </sheetView>
  </sheetViews>
  <sheetFormatPr baseColWidth="10" defaultColWidth="10.08984375" defaultRowHeight="15" x14ac:dyDescent="0.2"/>
  <cols>
    <col min="1" max="1" width="5.453125" style="98" customWidth="1"/>
    <col min="2" max="2" width="55.453125" style="98" customWidth="1"/>
    <col min="3" max="3" width="10.90625" style="94" customWidth="1"/>
    <col min="4" max="4" width="14.7265625" style="96" customWidth="1"/>
    <col min="5" max="5" width="14.7265625" style="97" customWidth="1"/>
    <col min="6" max="6" width="11.36328125" style="97" customWidth="1"/>
    <col min="7" max="7" width="11.36328125" style="66" customWidth="1"/>
    <col min="8" max="8" width="16.90625" style="66" customWidth="1"/>
    <col min="9" max="16384" width="10.08984375" style="66"/>
  </cols>
  <sheetData>
    <row r="1" spans="1:8" ht="49.5" customHeight="1" thickBot="1" x14ac:dyDescent="0.25">
      <c r="A1" s="312" t="s">
        <v>186</v>
      </c>
      <c r="B1" s="313"/>
      <c r="C1" s="314"/>
      <c r="D1" s="66"/>
      <c r="E1" s="66"/>
      <c r="F1" s="66"/>
    </row>
    <row r="2" spans="1:8" s="70" customFormat="1" ht="27" customHeight="1" thickBot="1" x14ac:dyDescent="0.25">
      <c r="A2" s="67" t="s">
        <v>2</v>
      </c>
      <c r="B2" s="68" t="s">
        <v>71</v>
      </c>
      <c r="C2" s="69" t="s">
        <v>112</v>
      </c>
    </row>
    <row r="3" spans="1:8" s="70" customFormat="1" ht="13.8" x14ac:dyDescent="0.2">
      <c r="A3" s="71" t="s">
        <v>3</v>
      </c>
      <c r="B3" s="72" t="s">
        <v>6</v>
      </c>
      <c r="C3" s="73">
        <v>206996.42</v>
      </c>
      <c r="D3" s="74"/>
      <c r="E3" s="75"/>
      <c r="F3" s="76"/>
      <c r="G3" s="77"/>
      <c r="H3" s="77"/>
    </row>
    <row r="4" spans="1:8" s="70" customFormat="1" ht="13.8" x14ac:dyDescent="0.2">
      <c r="A4" s="78" t="s">
        <v>4</v>
      </c>
      <c r="B4" s="79" t="s">
        <v>0</v>
      </c>
      <c r="C4" s="73">
        <v>4410</v>
      </c>
      <c r="D4" s="74"/>
      <c r="E4" s="75"/>
      <c r="F4" s="76"/>
      <c r="G4" s="77"/>
      <c r="H4" s="77"/>
    </row>
    <row r="5" spans="1:8" s="70" customFormat="1" ht="13.8" x14ac:dyDescent="0.2">
      <c r="A5" s="78" t="s">
        <v>5</v>
      </c>
      <c r="B5" s="79" t="s">
        <v>26</v>
      </c>
      <c r="C5" s="73">
        <v>4617.46</v>
      </c>
      <c r="D5" s="74"/>
      <c r="E5" s="75"/>
      <c r="F5" s="76"/>
      <c r="G5" s="77"/>
      <c r="H5" s="77"/>
    </row>
    <row r="6" spans="1:8" s="70" customFormat="1" ht="13.8" x14ac:dyDescent="0.2">
      <c r="A6" s="78" t="s">
        <v>7</v>
      </c>
      <c r="B6" s="79" t="s">
        <v>27</v>
      </c>
      <c r="C6" s="73">
        <v>1800</v>
      </c>
      <c r="D6" s="74"/>
      <c r="E6" s="80"/>
      <c r="F6" s="80"/>
      <c r="G6" s="77"/>
      <c r="H6" s="77"/>
    </row>
    <row r="7" spans="1:8" s="70" customFormat="1" ht="15.6" customHeight="1" x14ac:dyDescent="0.2">
      <c r="A7" s="78" t="s">
        <v>8</v>
      </c>
      <c r="B7" s="79" t="s">
        <v>19</v>
      </c>
      <c r="C7" s="73">
        <v>13629.54</v>
      </c>
      <c r="D7" s="74"/>
      <c r="E7" s="75"/>
      <c r="F7" s="76"/>
      <c r="G7" s="77"/>
      <c r="H7" s="77"/>
    </row>
    <row r="8" spans="1:8" s="70" customFormat="1" ht="13.8" x14ac:dyDescent="0.2">
      <c r="A8" s="78" t="s">
        <v>10</v>
      </c>
      <c r="B8" s="79" t="s">
        <v>9</v>
      </c>
      <c r="C8" s="73">
        <v>0</v>
      </c>
      <c r="D8" s="81"/>
      <c r="E8" s="82"/>
      <c r="F8" s="76"/>
      <c r="G8" s="77"/>
      <c r="H8" s="77"/>
    </row>
    <row r="9" spans="1:8" s="70" customFormat="1" ht="13.8" x14ac:dyDescent="0.2">
      <c r="A9" s="78" t="s">
        <v>11</v>
      </c>
      <c r="B9" s="79" t="s">
        <v>61</v>
      </c>
      <c r="C9" s="73">
        <v>0</v>
      </c>
      <c r="F9" s="76"/>
      <c r="G9" s="77"/>
      <c r="H9" s="77"/>
    </row>
    <row r="10" spans="1:8" s="70" customFormat="1" ht="13.8" x14ac:dyDescent="0.2">
      <c r="A10" s="78" t="s">
        <v>12</v>
      </c>
      <c r="B10" s="79" t="s">
        <v>62</v>
      </c>
      <c r="C10" s="73">
        <v>2877.67</v>
      </c>
      <c r="D10" s="76"/>
      <c r="E10" s="76"/>
      <c r="F10" s="76"/>
      <c r="G10" s="77"/>
      <c r="H10" s="77"/>
    </row>
    <row r="11" spans="1:8" s="70" customFormat="1" ht="41.4" x14ac:dyDescent="0.2">
      <c r="A11" s="78" t="s">
        <v>13</v>
      </c>
      <c r="B11" s="79" t="s">
        <v>18</v>
      </c>
      <c r="C11" s="73">
        <v>0</v>
      </c>
      <c r="D11" s="76"/>
      <c r="E11" s="76"/>
      <c r="F11" s="76"/>
      <c r="G11" s="77"/>
      <c r="H11" s="77"/>
    </row>
    <row r="12" spans="1:8" s="70" customFormat="1" ht="13.8" x14ac:dyDescent="0.2">
      <c r="A12" s="78" t="s">
        <v>14</v>
      </c>
      <c r="B12" s="79" t="s">
        <v>20</v>
      </c>
      <c r="C12" s="73">
        <v>497.4</v>
      </c>
      <c r="D12" s="76"/>
      <c r="E12" s="76"/>
      <c r="F12" s="76"/>
      <c r="G12" s="77"/>
      <c r="H12" s="77"/>
    </row>
    <row r="13" spans="1:8" s="70" customFormat="1" ht="13.8" x14ac:dyDescent="0.2">
      <c r="A13" s="78" t="s">
        <v>15</v>
      </c>
      <c r="B13" s="79" t="s">
        <v>21</v>
      </c>
      <c r="C13" s="73">
        <v>0</v>
      </c>
      <c r="D13" s="76"/>
      <c r="E13" s="76"/>
      <c r="F13" s="76"/>
      <c r="G13" s="77"/>
      <c r="H13" s="77"/>
    </row>
    <row r="14" spans="1:8" s="70" customFormat="1" ht="13.8" x14ac:dyDescent="0.2">
      <c r="A14" s="78" t="s">
        <v>16</v>
      </c>
      <c r="B14" s="79" t="s">
        <v>23</v>
      </c>
      <c r="C14" s="73">
        <v>0</v>
      </c>
      <c r="D14" s="76"/>
      <c r="E14" s="76"/>
      <c r="F14" s="76"/>
      <c r="G14" s="77"/>
      <c r="H14" s="77"/>
    </row>
    <row r="15" spans="1:8" s="70" customFormat="1" ht="13.8" x14ac:dyDescent="0.2">
      <c r="A15" s="78" t="s">
        <v>17</v>
      </c>
      <c r="B15" s="79" t="s">
        <v>22</v>
      </c>
      <c r="C15" s="73">
        <v>0</v>
      </c>
      <c r="D15" s="76"/>
      <c r="E15" s="76"/>
      <c r="F15" s="76"/>
      <c r="G15" s="77"/>
      <c r="H15" s="77"/>
    </row>
    <row r="16" spans="1:8" s="70" customFormat="1" ht="13.8" x14ac:dyDescent="0.2">
      <c r="A16" s="78" t="s">
        <v>65</v>
      </c>
      <c r="B16" s="79" t="s">
        <v>24</v>
      </c>
      <c r="C16" s="73">
        <v>0</v>
      </c>
    </row>
    <row r="17" spans="1:3" s="70" customFormat="1" ht="13.8" x14ac:dyDescent="0.2">
      <c r="A17" s="78" t="s">
        <v>66</v>
      </c>
      <c r="B17" s="79" t="s">
        <v>25</v>
      </c>
      <c r="C17" s="73">
        <v>1410.66</v>
      </c>
    </row>
    <row r="18" spans="1:3" s="70" customFormat="1" ht="13.8" x14ac:dyDescent="0.2">
      <c r="A18" s="78" t="s">
        <v>28</v>
      </c>
      <c r="B18" s="79" t="s">
        <v>75</v>
      </c>
      <c r="C18" s="73">
        <v>50</v>
      </c>
    </row>
    <row r="19" spans="1:3" s="70" customFormat="1" ht="13.8" x14ac:dyDescent="0.2">
      <c r="A19" s="78" t="s">
        <v>32</v>
      </c>
      <c r="B19" s="79" t="s">
        <v>31</v>
      </c>
      <c r="C19" s="73">
        <v>1853.08</v>
      </c>
    </row>
    <row r="20" spans="1:3" s="70" customFormat="1" ht="13.8" x14ac:dyDescent="0.2">
      <c r="A20" s="78" t="s">
        <v>34</v>
      </c>
      <c r="B20" s="79" t="s">
        <v>33</v>
      </c>
      <c r="C20" s="73">
        <v>0</v>
      </c>
    </row>
    <row r="21" spans="1:3" s="70" customFormat="1" ht="13.8" x14ac:dyDescent="0.2">
      <c r="A21" s="78" t="s">
        <v>30</v>
      </c>
      <c r="B21" s="79" t="s">
        <v>29</v>
      </c>
      <c r="C21" s="73">
        <v>174.16</v>
      </c>
    </row>
    <row r="22" spans="1:3" s="70" customFormat="1" ht="14.4" thickBot="1" x14ac:dyDescent="0.25">
      <c r="A22" s="78" t="s">
        <v>36</v>
      </c>
      <c r="B22" s="79" t="s">
        <v>35</v>
      </c>
      <c r="C22" s="73">
        <v>453.02</v>
      </c>
    </row>
    <row r="23" spans="1:3" s="86" customFormat="1" ht="27" customHeight="1" thickBot="1" x14ac:dyDescent="0.25">
      <c r="A23" s="83"/>
      <c r="B23" s="84" t="s">
        <v>113</v>
      </c>
      <c r="C23" s="85">
        <f>SUM(C3:C22)</f>
        <v>238769.41</v>
      </c>
    </row>
    <row r="24" spans="1:3" s="70" customFormat="1" ht="14.4" thickBot="1" x14ac:dyDescent="0.25">
      <c r="A24" s="87"/>
      <c r="B24" s="81"/>
      <c r="C24" s="88"/>
    </row>
    <row r="25" spans="1:3" s="70" customFormat="1" ht="28.2" thickBot="1" x14ac:dyDescent="0.25">
      <c r="A25" s="67" t="s">
        <v>2</v>
      </c>
      <c r="B25" s="68" t="s">
        <v>74</v>
      </c>
      <c r="C25" s="69" t="s">
        <v>114</v>
      </c>
    </row>
    <row r="26" spans="1:3" s="70" customFormat="1" ht="13.8" x14ac:dyDescent="0.2">
      <c r="A26" s="71" t="s">
        <v>3</v>
      </c>
      <c r="B26" s="89" t="s">
        <v>37</v>
      </c>
      <c r="C26" s="73">
        <v>150207.35</v>
      </c>
    </row>
    <row r="27" spans="1:3" s="70" customFormat="1" ht="13.8" x14ac:dyDescent="0.2">
      <c r="A27" s="78" t="s">
        <v>4</v>
      </c>
      <c r="B27" s="90" t="s">
        <v>39</v>
      </c>
      <c r="C27" s="73">
        <v>27655.249999999996</v>
      </c>
    </row>
    <row r="28" spans="1:3" s="70" customFormat="1" ht="13.8" x14ac:dyDescent="0.2">
      <c r="A28" s="78" t="s">
        <v>5</v>
      </c>
      <c r="B28" s="90" t="s">
        <v>46</v>
      </c>
      <c r="C28" s="73">
        <v>470</v>
      </c>
    </row>
    <row r="29" spans="1:3" s="70" customFormat="1" ht="13.8" x14ac:dyDescent="0.2">
      <c r="A29" s="78" t="s">
        <v>7</v>
      </c>
      <c r="B29" s="90" t="s">
        <v>42</v>
      </c>
      <c r="C29" s="73">
        <v>1555.85</v>
      </c>
    </row>
    <row r="30" spans="1:3" s="70" customFormat="1" ht="13.8" x14ac:dyDescent="0.2">
      <c r="A30" s="78" t="s">
        <v>8</v>
      </c>
      <c r="B30" s="90" t="s">
        <v>45</v>
      </c>
      <c r="C30" s="73">
        <v>1098.3</v>
      </c>
    </row>
    <row r="31" spans="1:3" s="70" customFormat="1" ht="13.8" x14ac:dyDescent="0.2">
      <c r="A31" s="78" t="s">
        <v>10</v>
      </c>
      <c r="B31" s="90" t="s">
        <v>44</v>
      </c>
      <c r="C31" s="73">
        <v>3994.3199999999997</v>
      </c>
    </row>
    <row r="32" spans="1:3" s="70" customFormat="1" ht="13.8" x14ac:dyDescent="0.2">
      <c r="A32" s="78" t="s">
        <v>11</v>
      </c>
      <c r="B32" s="90" t="s">
        <v>43</v>
      </c>
      <c r="C32" s="73">
        <v>10117.86</v>
      </c>
    </row>
    <row r="33" spans="1:3" s="70" customFormat="1" ht="13.8" x14ac:dyDescent="0.2">
      <c r="A33" s="78" t="s">
        <v>12</v>
      </c>
      <c r="B33" s="90" t="s">
        <v>40</v>
      </c>
      <c r="C33" s="73">
        <v>0</v>
      </c>
    </row>
    <row r="34" spans="1:3" s="70" customFormat="1" ht="13.8" x14ac:dyDescent="0.2">
      <c r="A34" s="78" t="s">
        <v>13</v>
      </c>
      <c r="B34" s="90" t="s">
        <v>47</v>
      </c>
      <c r="C34" s="73">
        <v>8826.73</v>
      </c>
    </row>
    <row r="35" spans="1:3" s="70" customFormat="1" ht="13.8" x14ac:dyDescent="0.2">
      <c r="A35" s="78" t="s">
        <v>14</v>
      </c>
      <c r="B35" s="90" t="s">
        <v>1</v>
      </c>
      <c r="C35" s="73">
        <v>0</v>
      </c>
    </row>
    <row r="36" spans="1:3" s="70" customFormat="1" ht="13.8" x14ac:dyDescent="0.2">
      <c r="A36" s="78" t="s">
        <v>15</v>
      </c>
      <c r="B36" s="90" t="s">
        <v>48</v>
      </c>
      <c r="C36" s="73">
        <v>2024</v>
      </c>
    </row>
    <row r="37" spans="1:3" s="70" customFormat="1" ht="13.8" x14ac:dyDescent="0.2">
      <c r="A37" s="78" t="s">
        <v>16</v>
      </c>
      <c r="B37" s="90" t="s">
        <v>64</v>
      </c>
      <c r="C37" s="73">
        <v>0</v>
      </c>
    </row>
    <row r="38" spans="1:3" s="70" customFormat="1" ht="13.8" x14ac:dyDescent="0.2">
      <c r="A38" s="78" t="s">
        <v>17</v>
      </c>
      <c r="B38" s="90" t="s">
        <v>41</v>
      </c>
      <c r="C38" s="73">
        <v>23.52</v>
      </c>
    </row>
    <row r="39" spans="1:3" s="70" customFormat="1" ht="27.6" x14ac:dyDescent="0.2">
      <c r="A39" s="78" t="s">
        <v>65</v>
      </c>
      <c r="B39" s="90" t="s">
        <v>63</v>
      </c>
      <c r="C39" s="73">
        <v>0</v>
      </c>
    </row>
    <row r="40" spans="1:3" s="70" customFormat="1" ht="13.8" x14ac:dyDescent="0.2">
      <c r="A40" s="78" t="s">
        <v>66</v>
      </c>
      <c r="B40" s="90" t="s">
        <v>53</v>
      </c>
      <c r="C40" s="73">
        <v>1800</v>
      </c>
    </row>
    <row r="41" spans="1:3" s="70" customFormat="1" ht="13.8" x14ac:dyDescent="0.2">
      <c r="A41" s="78" t="s">
        <v>67</v>
      </c>
      <c r="B41" s="90" t="s">
        <v>54</v>
      </c>
      <c r="C41" s="73">
        <v>14089.700000000003</v>
      </c>
    </row>
    <row r="42" spans="1:3" s="70" customFormat="1" ht="27.6" x14ac:dyDescent="0.2">
      <c r="A42" s="78" t="s">
        <v>68</v>
      </c>
      <c r="B42" s="90" t="s">
        <v>38</v>
      </c>
      <c r="C42" s="73">
        <v>0</v>
      </c>
    </row>
    <row r="43" spans="1:3" s="70" customFormat="1" ht="27.6" x14ac:dyDescent="0.2">
      <c r="A43" s="78" t="s">
        <v>52</v>
      </c>
      <c r="B43" s="90" t="s">
        <v>51</v>
      </c>
      <c r="C43" s="73">
        <v>75</v>
      </c>
    </row>
    <row r="44" spans="1:3" s="70" customFormat="1" ht="27.6" x14ac:dyDescent="0.2">
      <c r="A44" s="78" t="s">
        <v>56</v>
      </c>
      <c r="B44" s="90" t="s">
        <v>55</v>
      </c>
      <c r="C44" s="73">
        <v>1887.88</v>
      </c>
    </row>
    <row r="45" spans="1:3" s="70" customFormat="1" ht="27.6" x14ac:dyDescent="0.2">
      <c r="A45" s="78" t="s">
        <v>58</v>
      </c>
      <c r="B45" s="90" t="s">
        <v>57</v>
      </c>
      <c r="C45" s="73">
        <v>0</v>
      </c>
    </row>
    <row r="46" spans="1:3" s="70" customFormat="1" ht="27.6" x14ac:dyDescent="0.2">
      <c r="A46" s="78" t="s">
        <v>60</v>
      </c>
      <c r="B46" s="90" t="s">
        <v>59</v>
      </c>
      <c r="C46" s="73">
        <v>186.72</v>
      </c>
    </row>
    <row r="47" spans="1:3" s="70" customFormat="1" ht="14.4" thickBot="1" x14ac:dyDescent="0.25">
      <c r="A47" s="78" t="s">
        <v>50</v>
      </c>
      <c r="B47" s="90" t="s">
        <v>49</v>
      </c>
      <c r="C47" s="73">
        <v>453.09</v>
      </c>
    </row>
    <row r="48" spans="1:3" s="86" customFormat="1" ht="27" customHeight="1" thickBot="1" x14ac:dyDescent="0.25">
      <c r="A48" s="83"/>
      <c r="B48" s="84" t="s">
        <v>115</v>
      </c>
      <c r="C48" s="85">
        <f>SUM(C26:C47)</f>
        <v>224465.57</v>
      </c>
    </row>
    <row r="49" spans="1:782" s="70" customFormat="1" ht="13.8" x14ac:dyDescent="0.2">
      <c r="A49" s="74"/>
      <c r="B49" s="74"/>
      <c r="C49" s="91"/>
      <c r="D49" s="76"/>
      <c r="E49" s="93"/>
      <c r="F49" s="93"/>
    </row>
    <row r="50" spans="1:782" s="96" customFormat="1" x14ac:dyDescent="0.2">
      <c r="A50" s="66"/>
      <c r="B50" s="66"/>
      <c r="C50" s="94"/>
      <c r="E50" s="97"/>
      <c r="F50" s="97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  <c r="HI50" s="66"/>
      <c r="HJ50" s="66"/>
      <c r="HK50" s="66"/>
      <c r="HL50" s="66"/>
      <c r="HM50" s="66"/>
      <c r="HN50" s="66"/>
      <c r="HO50" s="66"/>
      <c r="HP50" s="66"/>
      <c r="HQ50" s="66"/>
      <c r="HR50" s="66"/>
      <c r="HS50" s="66"/>
      <c r="HT50" s="66"/>
      <c r="HU50" s="66"/>
      <c r="HV50" s="66"/>
      <c r="HW50" s="66"/>
      <c r="HX50" s="66"/>
      <c r="HY50" s="66"/>
      <c r="HZ50" s="66"/>
      <c r="IA50" s="66"/>
      <c r="IB50" s="66"/>
      <c r="IC50" s="66"/>
      <c r="ID50" s="66"/>
      <c r="IE50" s="66"/>
      <c r="IF50" s="66"/>
      <c r="IG50" s="66"/>
      <c r="IH50" s="66"/>
      <c r="II50" s="66"/>
      <c r="IJ50" s="66"/>
      <c r="IK50" s="66"/>
      <c r="IL50" s="66"/>
      <c r="IM50" s="66"/>
      <c r="IN50" s="66"/>
      <c r="IO50" s="66"/>
      <c r="IP50" s="66"/>
      <c r="IQ50" s="66"/>
      <c r="IR50" s="66"/>
      <c r="IS50" s="66"/>
      <c r="IT50" s="66"/>
      <c r="IU50" s="66"/>
      <c r="IV50" s="66"/>
      <c r="IW50" s="66"/>
      <c r="IX50" s="66"/>
      <c r="IY50" s="66"/>
      <c r="IZ50" s="66"/>
      <c r="JA50" s="66"/>
      <c r="JB50" s="66"/>
      <c r="JC50" s="66"/>
      <c r="JD50" s="66"/>
      <c r="JE50" s="66"/>
      <c r="JF50" s="66"/>
      <c r="JG50" s="66"/>
      <c r="JH50" s="66"/>
      <c r="JI50" s="66"/>
      <c r="JJ50" s="66"/>
      <c r="JK50" s="66"/>
      <c r="JL50" s="66"/>
      <c r="JM50" s="66"/>
      <c r="JN50" s="66"/>
      <c r="JO50" s="66"/>
      <c r="JP50" s="66"/>
      <c r="JQ50" s="66"/>
      <c r="JR50" s="66"/>
      <c r="JS50" s="66"/>
      <c r="JT50" s="66"/>
      <c r="JU50" s="66"/>
      <c r="JV50" s="66"/>
      <c r="JW50" s="66"/>
      <c r="JX50" s="66"/>
      <c r="JY50" s="66"/>
      <c r="JZ50" s="66"/>
      <c r="KA50" s="66"/>
      <c r="KB50" s="66"/>
      <c r="KC50" s="66"/>
      <c r="KD50" s="66"/>
      <c r="KE50" s="66"/>
      <c r="KF50" s="66"/>
      <c r="KG50" s="66"/>
      <c r="KH50" s="66"/>
      <c r="KI50" s="66"/>
      <c r="KJ50" s="66"/>
      <c r="KK50" s="66"/>
      <c r="KL50" s="66"/>
      <c r="KM50" s="66"/>
      <c r="KN50" s="66"/>
      <c r="KO50" s="66"/>
      <c r="KP50" s="66"/>
      <c r="KQ50" s="66"/>
      <c r="KR50" s="66"/>
      <c r="KS50" s="66"/>
      <c r="KT50" s="66"/>
      <c r="KU50" s="66"/>
      <c r="KV50" s="66"/>
      <c r="KW50" s="66"/>
      <c r="KX50" s="66"/>
      <c r="KY50" s="66"/>
      <c r="KZ50" s="66"/>
      <c r="LA50" s="66"/>
      <c r="LB50" s="66"/>
      <c r="LC50" s="66"/>
      <c r="LD50" s="66"/>
      <c r="LE50" s="66"/>
      <c r="LF50" s="66"/>
      <c r="LG50" s="66"/>
      <c r="LH50" s="66"/>
      <c r="LI50" s="66"/>
      <c r="LJ50" s="66"/>
      <c r="LK50" s="66"/>
      <c r="LL50" s="66"/>
      <c r="LM50" s="66"/>
      <c r="LN50" s="66"/>
      <c r="LO50" s="66"/>
      <c r="LP50" s="66"/>
      <c r="LQ50" s="66"/>
      <c r="LR50" s="66"/>
      <c r="LS50" s="66"/>
      <c r="LT50" s="66"/>
      <c r="LU50" s="66"/>
      <c r="LV50" s="66"/>
      <c r="LW50" s="66"/>
      <c r="LX50" s="66"/>
      <c r="LY50" s="66"/>
      <c r="LZ50" s="66"/>
      <c r="MA50" s="66"/>
      <c r="MB50" s="66"/>
      <c r="MC50" s="66"/>
      <c r="MD50" s="66"/>
      <c r="ME50" s="66"/>
      <c r="MF50" s="66"/>
      <c r="MG50" s="66"/>
      <c r="MH50" s="66"/>
      <c r="MI50" s="66"/>
      <c r="MJ50" s="66"/>
      <c r="MK50" s="66"/>
      <c r="ML50" s="66"/>
      <c r="MM50" s="66"/>
      <c r="MN50" s="66"/>
      <c r="MO50" s="66"/>
      <c r="MP50" s="66"/>
      <c r="MQ50" s="66"/>
      <c r="MR50" s="66"/>
      <c r="MS50" s="66"/>
      <c r="MT50" s="66"/>
      <c r="MU50" s="66"/>
      <c r="MV50" s="66"/>
      <c r="MW50" s="66"/>
      <c r="MX50" s="66"/>
      <c r="MY50" s="66"/>
      <c r="MZ50" s="66"/>
      <c r="NA50" s="66"/>
      <c r="NB50" s="66"/>
      <c r="NC50" s="66"/>
      <c r="ND50" s="66"/>
      <c r="NE50" s="66"/>
      <c r="NF50" s="66"/>
      <c r="NG50" s="66"/>
      <c r="NH50" s="66"/>
      <c r="NI50" s="66"/>
      <c r="NJ50" s="66"/>
      <c r="NK50" s="66"/>
      <c r="NL50" s="66"/>
      <c r="NM50" s="66"/>
      <c r="NN50" s="66"/>
      <c r="NO50" s="66"/>
      <c r="NP50" s="66"/>
      <c r="NQ50" s="66"/>
      <c r="NR50" s="66"/>
      <c r="NS50" s="66"/>
      <c r="NT50" s="66"/>
      <c r="NU50" s="66"/>
      <c r="NV50" s="66"/>
      <c r="NW50" s="66"/>
      <c r="NX50" s="66"/>
      <c r="NY50" s="66"/>
      <c r="NZ50" s="66"/>
      <c r="OA50" s="66"/>
      <c r="OB50" s="66"/>
      <c r="OC50" s="66"/>
      <c r="OD50" s="66"/>
      <c r="OE50" s="66"/>
      <c r="OF50" s="66"/>
      <c r="OG50" s="66"/>
      <c r="OH50" s="66"/>
      <c r="OI50" s="66"/>
      <c r="OJ50" s="66"/>
      <c r="OK50" s="66"/>
      <c r="OL50" s="66"/>
      <c r="OM50" s="66"/>
      <c r="ON50" s="66"/>
      <c r="OO50" s="66"/>
      <c r="OP50" s="66"/>
      <c r="OQ50" s="66"/>
      <c r="OR50" s="66"/>
      <c r="OS50" s="66"/>
      <c r="OT50" s="66"/>
      <c r="OU50" s="66"/>
      <c r="OV50" s="66"/>
      <c r="OW50" s="66"/>
      <c r="OX50" s="66"/>
      <c r="OY50" s="66"/>
      <c r="OZ50" s="66"/>
      <c r="PA50" s="66"/>
      <c r="PB50" s="66"/>
      <c r="PC50" s="66"/>
      <c r="PD50" s="66"/>
      <c r="PE50" s="66"/>
      <c r="PF50" s="66"/>
      <c r="PG50" s="66"/>
      <c r="PH50" s="66"/>
      <c r="PI50" s="66"/>
      <c r="PJ50" s="66"/>
      <c r="PK50" s="66"/>
      <c r="PL50" s="66"/>
      <c r="PM50" s="66"/>
      <c r="PN50" s="66"/>
      <c r="PO50" s="66"/>
      <c r="PP50" s="66"/>
      <c r="PQ50" s="66"/>
      <c r="PR50" s="66"/>
      <c r="PS50" s="66"/>
      <c r="PT50" s="66"/>
      <c r="PU50" s="66"/>
      <c r="PV50" s="66"/>
      <c r="PW50" s="66"/>
      <c r="PX50" s="66"/>
      <c r="PY50" s="66"/>
      <c r="PZ50" s="66"/>
      <c r="QA50" s="66"/>
      <c r="QB50" s="66"/>
      <c r="QC50" s="66"/>
      <c r="QD50" s="66"/>
      <c r="QE50" s="66"/>
      <c r="QF50" s="66"/>
      <c r="QG50" s="66"/>
      <c r="QH50" s="66"/>
      <c r="QI50" s="66"/>
      <c r="QJ50" s="66"/>
      <c r="QK50" s="66"/>
      <c r="QL50" s="66"/>
      <c r="QM50" s="66"/>
      <c r="QN50" s="66"/>
      <c r="QO50" s="66"/>
      <c r="QP50" s="66"/>
      <c r="QQ50" s="66"/>
      <c r="QR50" s="66"/>
      <c r="QS50" s="66"/>
      <c r="QT50" s="66"/>
      <c r="QU50" s="66"/>
      <c r="QV50" s="66"/>
      <c r="QW50" s="66"/>
      <c r="QX50" s="66"/>
      <c r="QY50" s="66"/>
      <c r="QZ50" s="66"/>
      <c r="RA50" s="66"/>
      <c r="RB50" s="66"/>
      <c r="RC50" s="66"/>
      <c r="RD50" s="66"/>
      <c r="RE50" s="66"/>
      <c r="RF50" s="66"/>
      <c r="RG50" s="66"/>
      <c r="RH50" s="66"/>
      <c r="RI50" s="66"/>
      <c r="RJ50" s="66"/>
      <c r="RK50" s="66"/>
      <c r="RL50" s="66"/>
      <c r="RM50" s="66"/>
      <c r="RN50" s="66"/>
      <c r="RO50" s="66"/>
      <c r="RP50" s="66"/>
      <c r="RQ50" s="66"/>
      <c r="RR50" s="66"/>
      <c r="RS50" s="66"/>
      <c r="RT50" s="66"/>
      <c r="RU50" s="66"/>
      <c r="RV50" s="66"/>
      <c r="RW50" s="66"/>
      <c r="RX50" s="66"/>
      <c r="RY50" s="66"/>
      <c r="RZ50" s="66"/>
      <c r="SA50" s="66"/>
      <c r="SB50" s="66"/>
      <c r="SC50" s="66"/>
      <c r="SD50" s="66"/>
      <c r="SE50" s="66"/>
      <c r="SF50" s="66"/>
      <c r="SG50" s="66"/>
      <c r="SH50" s="66"/>
      <c r="SI50" s="66"/>
      <c r="SJ50" s="66"/>
      <c r="SK50" s="66"/>
      <c r="SL50" s="66"/>
      <c r="SM50" s="66"/>
      <c r="SN50" s="66"/>
      <c r="SO50" s="66"/>
      <c r="SP50" s="66"/>
      <c r="SQ50" s="66"/>
      <c r="SR50" s="66"/>
      <c r="SS50" s="66"/>
      <c r="ST50" s="66"/>
      <c r="SU50" s="66"/>
      <c r="SV50" s="66"/>
      <c r="SW50" s="66"/>
      <c r="SX50" s="66"/>
      <c r="SY50" s="66"/>
      <c r="SZ50" s="66"/>
      <c r="TA50" s="66"/>
      <c r="TB50" s="66"/>
      <c r="TC50" s="66"/>
      <c r="TD50" s="66"/>
      <c r="TE50" s="66"/>
      <c r="TF50" s="66"/>
      <c r="TG50" s="66"/>
      <c r="TH50" s="66"/>
      <c r="TI50" s="66"/>
      <c r="TJ50" s="66"/>
      <c r="TK50" s="66"/>
      <c r="TL50" s="66"/>
      <c r="TM50" s="66"/>
      <c r="TN50" s="66"/>
      <c r="TO50" s="66"/>
      <c r="TP50" s="66"/>
      <c r="TQ50" s="66"/>
      <c r="TR50" s="66"/>
      <c r="TS50" s="66"/>
      <c r="TT50" s="66"/>
      <c r="TU50" s="66"/>
      <c r="TV50" s="66"/>
      <c r="TW50" s="66"/>
      <c r="TX50" s="66"/>
      <c r="TY50" s="66"/>
      <c r="TZ50" s="66"/>
      <c r="UA50" s="66"/>
      <c r="UB50" s="66"/>
      <c r="UC50" s="66"/>
      <c r="UD50" s="66"/>
      <c r="UE50" s="66"/>
      <c r="UF50" s="66"/>
      <c r="UG50" s="66"/>
      <c r="UH50" s="66"/>
      <c r="UI50" s="66"/>
      <c r="UJ50" s="66"/>
      <c r="UK50" s="66"/>
      <c r="UL50" s="66"/>
      <c r="UM50" s="66"/>
      <c r="UN50" s="66"/>
      <c r="UO50" s="66"/>
      <c r="UP50" s="66"/>
      <c r="UQ50" s="66"/>
      <c r="UR50" s="66"/>
      <c r="US50" s="66"/>
      <c r="UT50" s="66"/>
      <c r="UU50" s="66"/>
      <c r="UV50" s="66"/>
      <c r="UW50" s="66"/>
      <c r="UX50" s="66"/>
      <c r="UY50" s="66"/>
      <c r="UZ50" s="66"/>
      <c r="VA50" s="66"/>
      <c r="VB50" s="66"/>
      <c r="VC50" s="66"/>
      <c r="VD50" s="66"/>
      <c r="VE50" s="66"/>
      <c r="VF50" s="66"/>
      <c r="VG50" s="66"/>
      <c r="VH50" s="66"/>
      <c r="VI50" s="66"/>
      <c r="VJ50" s="66"/>
      <c r="VK50" s="66"/>
      <c r="VL50" s="66"/>
      <c r="VM50" s="66"/>
      <c r="VN50" s="66"/>
      <c r="VO50" s="66"/>
      <c r="VP50" s="66"/>
      <c r="VQ50" s="66"/>
      <c r="VR50" s="66"/>
      <c r="VS50" s="66"/>
      <c r="VT50" s="66"/>
      <c r="VU50" s="66"/>
      <c r="VV50" s="66"/>
      <c r="VW50" s="66"/>
      <c r="VX50" s="66"/>
      <c r="VY50" s="66"/>
      <c r="VZ50" s="66"/>
      <c r="WA50" s="66"/>
      <c r="WB50" s="66"/>
      <c r="WC50" s="66"/>
      <c r="WD50" s="66"/>
      <c r="WE50" s="66"/>
      <c r="WF50" s="66"/>
      <c r="WG50" s="66"/>
      <c r="WH50" s="66"/>
      <c r="WI50" s="66"/>
      <c r="WJ50" s="66"/>
      <c r="WK50" s="66"/>
      <c r="WL50" s="66"/>
      <c r="WM50" s="66"/>
      <c r="WN50" s="66"/>
      <c r="WO50" s="66"/>
      <c r="WP50" s="66"/>
      <c r="WQ50" s="66"/>
      <c r="WR50" s="66"/>
      <c r="WS50" s="66"/>
      <c r="WT50" s="66"/>
      <c r="WU50" s="66"/>
      <c r="WV50" s="66"/>
      <c r="WW50" s="66"/>
      <c r="WX50" s="66"/>
      <c r="WY50" s="66"/>
      <c r="WZ50" s="66"/>
      <c r="XA50" s="66"/>
      <c r="XB50" s="66"/>
      <c r="XC50" s="66"/>
      <c r="XD50" s="66"/>
      <c r="XE50" s="66"/>
      <c r="XF50" s="66"/>
      <c r="XG50" s="66"/>
      <c r="XH50" s="66"/>
      <c r="XI50" s="66"/>
      <c r="XJ50" s="66"/>
      <c r="XK50" s="66"/>
      <c r="XL50" s="66"/>
      <c r="XM50" s="66"/>
      <c r="XN50" s="66"/>
      <c r="XO50" s="66"/>
      <c r="XP50" s="66"/>
      <c r="XQ50" s="66"/>
      <c r="XR50" s="66"/>
      <c r="XS50" s="66"/>
      <c r="XT50" s="66"/>
      <c r="XU50" s="66"/>
      <c r="XV50" s="66"/>
      <c r="XW50" s="66"/>
      <c r="XX50" s="66"/>
      <c r="XY50" s="66"/>
      <c r="XZ50" s="66"/>
      <c r="YA50" s="66"/>
      <c r="YB50" s="66"/>
      <c r="YC50" s="66"/>
      <c r="YD50" s="66"/>
      <c r="YE50" s="66"/>
      <c r="YF50" s="66"/>
      <c r="YG50" s="66"/>
      <c r="YH50" s="66"/>
      <c r="YI50" s="66"/>
      <c r="YJ50" s="66"/>
      <c r="YK50" s="66"/>
      <c r="YL50" s="66"/>
      <c r="YM50" s="66"/>
      <c r="YN50" s="66"/>
      <c r="YO50" s="66"/>
      <c r="YP50" s="66"/>
      <c r="YQ50" s="66"/>
      <c r="YR50" s="66"/>
      <c r="YS50" s="66"/>
      <c r="YT50" s="66"/>
      <c r="YU50" s="66"/>
      <c r="YV50" s="66"/>
      <c r="YW50" s="66"/>
      <c r="YX50" s="66"/>
      <c r="YY50" s="66"/>
      <c r="YZ50" s="66"/>
      <c r="ZA50" s="66"/>
      <c r="ZB50" s="66"/>
      <c r="ZC50" s="66"/>
      <c r="ZD50" s="66"/>
      <c r="ZE50" s="66"/>
      <c r="ZF50" s="66"/>
      <c r="ZG50" s="66"/>
      <c r="ZH50" s="66"/>
      <c r="ZI50" s="66"/>
      <c r="ZJ50" s="66"/>
      <c r="ZK50" s="66"/>
      <c r="ZL50" s="66"/>
      <c r="ZM50" s="66"/>
      <c r="ZN50" s="66"/>
      <c r="ZO50" s="66"/>
      <c r="ZP50" s="66"/>
      <c r="ZQ50" s="66"/>
      <c r="ZR50" s="66"/>
      <c r="ZS50" s="66"/>
      <c r="ZT50" s="66"/>
      <c r="ZU50" s="66"/>
      <c r="ZV50" s="66"/>
      <c r="ZW50" s="66"/>
      <c r="ZX50" s="66"/>
      <c r="ZY50" s="66"/>
      <c r="ZZ50" s="66"/>
      <c r="AAA50" s="66"/>
      <c r="AAB50" s="66"/>
      <c r="AAC50" s="66"/>
      <c r="AAD50" s="66"/>
      <c r="AAE50" s="66"/>
      <c r="AAF50" s="66"/>
      <c r="AAG50" s="66"/>
      <c r="AAH50" s="66"/>
      <c r="AAI50" s="66"/>
      <c r="AAJ50" s="66"/>
      <c r="AAK50" s="66"/>
      <c r="AAL50" s="66"/>
      <c r="AAM50" s="66"/>
      <c r="AAN50" s="66"/>
      <c r="AAO50" s="66"/>
      <c r="AAP50" s="66"/>
      <c r="AAQ50" s="66"/>
      <c r="AAR50" s="66"/>
      <c r="AAS50" s="66"/>
      <c r="AAT50" s="66"/>
      <c r="AAU50" s="66"/>
      <c r="AAV50" s="66"/>
      <c r="AAW50" s="66"/>
      <c r="AAX50" s="66"/>
      <c r="AAY50" s="66"/>
      <c r="AAZ50" s="66"/>
      <c r="ABA50" s="66"/>
      <c r="ABB50" s="66"/>
      <c r="ABC50" s="66"/>
      <c r="ABD50" s="66"/>
      <c r="ABE50" s="66"/>
      <c r="ABF50" s="66"/>
      <c r="ABG50" s="66"/>
      <c r="ABH50" s="66"/>
      <c r="ABI50" s="66"/>
      <c r="ABJ50" s="66"/>
      <c r="ABK50" s="66"/>
      <c r="ABL50" s="66"/>
      <c r="ABM50" s="66"/>
      <c r="ABN50" s="66"/>
      <c r="ABO50" s="66"/>
      <c r="ABP50" s="66"/>
      <c r="ABQ50" s="66"/>
      <c r="ABR50" s="66"/>
      <c r="ABS50" s="66"/>
      <c r="ABT50" s="66"/>
      <c r="ABU50" s="66"/>
      <c r="ABV50" s="66"/>
      <c r="ABW50" s="66"/>
      <c r="ABX50" s="66"/>
      <c r="ABY50" s="66"/>
      <c r="ABZ50" s="66"/>
      <c r="ACA50" s="66"/>
      <c r="ACB50" s="66"/>
      <c r="ACC50" s="66"/>
      <c r="ACD50" s="66"/>
      <c r="ACE50" s="66"/>
      <c r="ACF50" s="66"/>
      <c r="ACG50" s="66"/>
      <c r="ACH50" s="66"/>
      <c r="ACI50" s="66"/>
      <c r="ACJ50" s="66"/>
      <c r="ACK50" s="66"/>
      <c r="ACL50" s="66"/>
      <c r="ACM50" s="66"/>
      <c r="ACN50" s="66"/>
      <c r="ACO50" s="66"/>
      <c r="ACP50" s="66"/>
      <c r="ACQ50" s="66"/>
      <c r="ACR50" s="66"/>
      <c r="ACS50" s="66"/>
      <c r="ACT50" s="66"/>
      <c r="ACU50" s="66"/>
      <c r="ACV50" s="66"/>
      <c r="ACW50" s="66"/>
      <c r="ACX50" s="66"/>
      <c r="ACY50" s="66"/>
      <c r="ACZ50" s="66"/>
      <c r="ADA50" s="66"/>
      <c r="ADB50" s="66"/>
    </row>
    <row r="51" spans="1:782" s="96" customFormat="1" x14ac:dyDescent="0.2">
      <c r="A51" s="66"/>
      <c r="B51" s="66"/>
      <c r="C51" s="94"/>
      <c r="E51" s="97"/>
      <c r="F51" s="97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  <c r="IW51" s="66"/>
      <c r="IX51" s="66"/>
      <c r="IY51" s="66"/>
      <c r="IZ51" s="66"/>
      <c r="JA51" s="66"/>
      <c r="JB51" s="66"/>
      <c r="JC51" s="66"/>
      <c r="JD51" s="66"/>
      <c r="JE51" s="66"/>
      <c r="JF51" s="66"/>
      <c r="JG51" s="66"/>
      <c r="JH51" s="66"/>
      <c r="JI51" s="66"/>
      <c r="JJ51" s="66"/>
      <c r="JK51" s="66"/>
      <c r="JL51" s="66"/>
      <c r="JM51" s="66"/>
      <c r="JN51" s="66"/>
      <c r="JO51" s="66"/>
      <c r="JP51" s="66"/>
      <c r="JQ51" s="66"/>
      <c r="JR51" s="66"/>
      <c r="JS51" s="66"/>
      <c r="JT51" s="66"/>
      <c r="JU51" s="66"/>
      <c r="JV51" s="66"/>
      <c r="JW51" s="66"/>
      <c r="JX51" s="66"/>
      <c r="JY51" s="66"/>
      <c r="JZ51" s="66"/>
      <c r="KA51" s="66"/>
      <c r="KB51" s="66"/>
      <c r="KC51" s="66"/>
      <c r="KD51" s="66"/>
      <c r="KE51" s="66"/>
      <c r="KF51" s="66"/>
      <c r="KG51" s="66"/>
      <c r="KH51" s="66"/>
      <c r="KI51" s="66"/>
      <c r="KJ51" s="66"/>
      <c r="KK51" s="66"/>
      <c r="KL51" s="66"/>
      <c r="KM51" s="66"/>
      <c r="KN51" s="66"/>
      <c r="KO51" s="66"/>
      <c r="KP51" s="66"/>
      <c r="KQ51" s="66"/>
      <c r="KR51" s="66"/>
      <c r="KS51" s="66"/>
      <c r="KT51" s="66"/>
      <c r="KU51" s="66"/>
      <c r="KV51" s="66"/>
      <c r="KW51" s="66"/>
      <c r="KX51" s="66"/>
      <c r="KY51" s="66"/>
      <c r="KZ51" s="66"/>
      <c r="LA51" s="66"/>
      <c r="LB51" s="66"/>
      <c r="LC51" s="66"/>
      <c r="LD51" s="66"/>
      <c r="LE51" s="66"/>
      <c r="LF51" s="66"/>
      <c r="LG51" s="66"/>
      <c r="LH51" s="66"/>
      <c r="LI51" s="66"/>
      <c r="LJ51" s="66"/>
      <c r="LK51" s="66"/>
      <c r="LL51" s="66"/>
      <c r="LM51" s="66"/>
      <c r="LN51" s="66"/>
      <c r="LO51" s="66"/>
      <c r="LP51" s="66"/>
      <c r="LQ51" s="66"/>
      <c r="LR51" s="66"/>
      <c r="LS51" s="66"/>
      <c r="LT51" s="66"/>
      <c r="LU51" s="66"/>
      <c r="LV51" s="66"/>
      <c r="LW51" s="66"/>
      <c r="LX51" s="66"/>
      <c r="LY51" s="66"/>
      <c r="LZ51" s="66"/>
      <c r="MA51" s="66"/>
      <c r="MB51" s="66"/>
      <c r="MC51" s="66"/>
      <c r="MD51" s="66"/>
      <c r="ME51" s="66"/>
      <c r="MF51" s="66"/>
      <c r="MG51" s="66"/>
      <c r="MH51" s="66"/>
      <c r="MI51" s="66"/>
      <c r="MJ51" s="66"/>
      <c r="MK51" s="66"/>
      <c r="ML51" s="66"/>
      <c r="MM51" s="66"/>
      <c r="MN51" s="66"/>
      <c r="MO51" s="66"/>
      <c r="MP51" s="66"/>
      <c r="MQ51" s="66"/>
      <c r="MR51" s="66"/>
      <c r="MS51" s="66"/>
      <c r="MT51" s="66"/>
      <c r="MU51" s="66"/>
      <c r="MV51" s="66"/>
      <c r="MW51" s="66"/>
      <c r="MX51" s="66"/>
      <c r="MY51" s="66"/>
      <c r="MZ51" s="66"/>
      <c r="NA51" s="66"/>
      <c r="NB51" s="66"/>
      <c r="NC51" s="66"/>
      <c r="ND51" s="66"/>
      <c r="NE51" s="66"/>
      <c r="NF51" s="66"/>
      <c r="NG51" s="66"/>
      <c r="NH51" s="66"/>
      <c r="NI51" s="66"/>
      <c r="NJ51" s="66"/>
      <c r="NK51" s="66"/>
      <c r="NL51" s="66"/>
      <c r="NM51" s="66"/>
      <c r="NN51" s="66"/>
      <c r="NO51" s="66"/>
      <c r="NP51" s="66"/>
      <c r="NQ51" s="66"/>
      <c r="NR51" s="66"/>
      <c r="NS51" s="66"/>
      <c r="NT51" s="66"/>
      <c r="NU51" s="66"/>
      <c r="NV51" s="66"/>
      <c r="NW51" s="66"/>
      <c r="NX51" s="66"/>
      <c r="NY51" s="66"/>
      <c r="NZ51" s="66"/>
      <c r="OA51" s="66"/>
      <c r="OB51" s="66"/>
      <c r="OC51" s="66"/>
      <c r="OD51" s="66"/>
      <c r="OE51" s="66"/>
      <c r="OF51" s="66"/>
      <c r="OG51" s="66"/>
      <c r="OH51" s="66"/>
      <c r="OI51" s="66"/>
      <c r="OJ51" s="66"/>
      <c r="OK51" s="66"/>
      <c r="OL51" s="66"/>
      <c r="OM51" s="66"/>
      <c r="ON51" s="66"/>
      <c r="OO51" s="66"/>
      <c r="OP51" s="66"/>
      <c r="OQ51" s="66"/>
      <c r="OR51" s="66"/>
      <c r="OS51" s="66"/>
      <c r="OT51" s="66"/>
      <c r="OU51" s="66"/>
      <c r="OV51" s="66"/>
      <c r="OW51" s="66"/>
      <c r="OX51" s="66"/>
      <c r="OY51" s="66"/>
      <c r="OZ51" s="66"/>
      <c r="PA51" s="66"/>
      <c r="PB51" s="66"/>
      <c r="PC51" s="66"/>
      <c r="PD51" s="66"/>
      <c r="PE51" s="66"/>
      <c r="PF51" s="66"/>
      <c r="PG51" s="66"/>
      <c r="PH51" s="66"/>
      <c r="PI51" s="66"/>
      <c r="PJ51" s="66"/>
      <c r="PK51" s="66"/>
      <c r="PL51" s="66"/>
      <c r="PM51" s="66"/>
      <c r="PN51" s="66"/>
      <c r="PO51" s="66"/>
      <c r="PP51" s="66"/>
      <c r="PQ51" s="66"/>
      <c r="PR51" s="66"/>
      <c r="PS51" s="66"/>
      <c r="PT51" s="66"/>
      <c r="PU51" s="66"/>
      <c r="PV51" s="66"/>
      <c r="PW51" s="66"/>
      <c r="PX51" s="66"/>
      <c r="PY51" s="66"/>
      <c r="PZ51" s="66"/>
      <c r="QA51" s="66"/>
      <c r="QB51" s="66"/>
      <c r="QC51" s="66"/>
      <c r="QD51" s="66"/>
      <c r="QE51" s="66"/>
      <c r="QF51" s="66"/>
      <c r="QG51" s="66"/>
      <c r="QH51" s="66"/>
      <c r="QI51" s="66"/>
      <c r="QJ51" s="66"/>
      <c r="QK51" s="66"/>
      <c r="QL51" s="66"/>
      <c r="QM51" s="66"/>
      <c r="QN51" s="66"/>
      <c r="QO51" s="66"/>
      <c r="QP51" s="66"/>
      <c r="QQ51" s="66"/>
      <c r="QR51" s="66"/>
      <c r="QS51" s="66"/>
      <c r="QT51" s="66"/>
      <c r="QU51" s="66"/>
      <c r="QV51" s="66"/>
      <c r="QW51" s="66"/>
      <c r="QX51" s="66"/>
      <c r="QY51" s="66"/>
      <c r="QZ51" s="66"/>
      <c r="RA51" s="66"/>
      <c r="RB51" s="66"/>
      <c r="RC51" s="66"/>
      <c r="RD51" s="66"/>
      <c r="RE51" s="66"/>
      <c r="RF51" s="66"/>
      <c r="RG51" s="66"/>
      <c r="RH51" s="66"/>
      <c r="RI51" s="66"/>
      <c r="RJ51" s="66"/>
      <c r="RK51" s="66"/>
      <c r="RL51" s="66"/>
      <c r="RM51" s="66"/>
      <c r="RN51" s="66"/>
      <c r="RO51" s="66"/>
      <c r="RP51" s="66"/>
      <c r="RQ51" s="66"/>
      <c r="RR51" s="66"/>
      <c r="RS51" s="66"/>
      <c r="RT51" s="66"/>
      <c r="RU51" s="66"/>
      <c r="RV51" s="66"/>
      <c r="RW51" s="66"/>
      <c r="RX51" s="66"/>
      <c r="RY51" s="66"/>
      <c r="RZ51" s="66"/>
      <c r="SA51" s="66"/>
      <c r="SB51" s="66"/>
      <c r="SC51" s="66"/>
      <c r="SD51" s="66"/>
      <c r="SE51" s="66"/>
      <c r="SF51" s="66"/>
      <c r="SG51" s="66"/>
      <c r="SH51" s="66"/>
      <c r="SI51" s="66"/>
      <c r="SJ51" s="66"/>
      <c r="SK51" s="66"/>
      <c r="SL51" s="66"/>
      <c r="SM51" s="66"/>
      <c r="SN51" s="66"/>
      <c r="SO51" s="66"/>
      <c r="SP51" s="66"/>
      <c r="SQ51" s="66"/>
      <c r="SR51" s="66"/>
      <c r="SS51" s="66"/>
      <c r="ST51" s="66"/>
      <c r="SU51" s="66"/>
      <c r="SV51" s="66"/>
      <c r="SW51" s="66"/>
      <c r="SX51" s="66"/>
      <c r="SY51" s="66"/>
      <c r="SZ51" s="66"/>
      <c r="TA51" s="66"/>
      <c r="TB51" s="66"/>
      <c r="TC51" s="66"/>
      <c r="TD51" s="66"/>
      <c r="TE51" s="66"/>
      <c r="TF51" s="66"/>
      <c r="TG51" s="66"/>
      <c r="TH51" s="66"/>
      <c r="TI51" s="66"/>
      <c r="TJ51" s="66"/>
      <c r="TK51" s="66"/>
      <c r="TL51" s="66"/>
      <c r="TM51" s="66"/>
      <c r="TN51" s="66"/>
      <c r="TO51" s="66"/>
      <c r="TP51" s="66"/>
      <c r="TQ51" s="66"/>
      <c r="TR51" s="66"/>
      <c r="TS51" s="66"/>
      <c r="TT51" s="66"/>
      <c r="TU51" s="66"/>
      <c r="TV51" s="66"/>
      <c r="TW51" s="66"/>
      <c r="TX51" s="66"/>
      <c r="TY51" s="66"/>
      <c r="TZ51" s="66"/>
      <c r="UA51" s="66"/>
      <c r="UB51" s="66"/>
      <c r="UC51" s="66"/>
      <c r="UD51" s="66"/>
      <c r="UE51" s="66"/>
      <c r="UF51" s="66"/>
      <c r="UG51" s="66"/>
      <c r="UH51" s="66"/>
      <c r="UI51" s="66"/>
      <c r="UJ51" s="66"/>
      <c r="UK51" s="66"/>
      <c r="UL51" s="66"/>
      <c r="UM51" s="66"/>
      <c r="UN51" s="66"/>
      <c r="UO51" s="66"/>
      <c r="UP51" s="66"/>
      <c r="UQ51" s="66"/>
      <c r="UR51" s="66"/>
      <c r="US51" s="66"/>
      <c r="UT51" s="66"/>
      <c r="UU51" s="66"/>
      <c r="UV51" s="66"/>
      <c r="UW51" s="66"/>
      <c r="UX51" s="66"/>
      <c r="UY51" s="66"/>
      <c r="UZ51" s="66"/>
      <c r="VA51" s="66"/>
      <c r="VB51" s="66"/>
      <c r="VC51" s="66"/>
      <c r="VD51" s="66"/>
      <c r="VE51" s="66"/>
      <c r="VF51" s="66"/>
      <c r="VG51" s="66"/>
      <c r="VH51" s="66"/>
      <c r="VI51" s="66"/>
      <c r="VJ51" s="66"/>
      <c r="VK51" s="66"/>
      <c r="VL51" s="66"/>
      <c r="VM51" s="66"/>
      <c r="VN51" s="66"/>
      <c r="VO51" s="66"/>
      <c r="VP51" s="66"/>
      <c r="VQ51" s="66"/>
      <c r="VR51" s="66"/>
      <c r="VS51" s="66"/>
      <c r="VT51" s="66"/>
      <c r="VU51" s="66"/>
      <c r="VV51" s="66"/>
      <c r="VW51" s="66"/>
      <c r="VX51" s="66"/>
      <c r="VY51" s="66"/>
      <c r="VZ51" s="66"/>
      <c r="WA51" s="66"/>
      <c r="WB51" s="66"/>
      <c r="WC51" s="66"/>
      <c r="WD51" s="66"/>
      <c r="WE51" s="66"/>
      <c r="WF51" s="66"/>
      <c r="WG51" s="66"/>
      <c r="WH51" s="66"/>
      <c r="WI51" s="66"/>
      <c r="WJ51" s="66"/>
      <c r="WK51" s="66"/>
      <c r="WL51" s="66"/>
      <c r="WM51" s="66"/>
      <c r="WN51" s="66"/>
      <c r="WO51" s="66"/>
      <c r="WP51" s="66"/>
      <c r="WQ51" s="66"/>
      <c r="WR51" s="66"/>
      <c r="WS51" s="66"/>
      <c r="WT51" s="66"/>
      <c r="WU51" s="66"/>
      <c r="WV51" s="66"/>
      <c r="WW51" s="66"/>
      <c r="WX51" s="66"/>
      <c r="WY51" s="66"/>
      <c r="WZ51" s="66"/>
      <c r="XA51" s="66"/>
      <c r="XB51" s="66"/>
      <c r="XC51" s="66"/>
      <c r="XD51" s="66"/>
      <c r="XE51" s="66"/>
      <c r="XF51" s="66"/>
      <c r="XG51" s="66"/>
      <c r="XH51" s="66"/>
      <c r="XI51" s="66"/>
      <c r="XJ51" s="66"/>
      <c r="XK51" s="66"/>
      <c r="XL51" s="66"/>
      <c r="XM51" s="66"/>
      <c r="XN51" s="66"/>
      <c r="XO51" s="66"/>
      <c r="XP51" s="66"/>
      <c r="XQ51" s="66"/>
      <c r="XR51" s="66"/>
      <c r="XS51" s="66"/>
      <c r="XT51" s="66"/>
      <c r="XU51" s="66"/>
      <c r="XV51" s="66"/>
      <c r="XW51" s="66"/>
      <c r="XX51" s="66"/>
      <c r="XY51" s="66"/>
      <c r="XZ51" s="66"/>
      <c r="YA51" s="66"/>
      <c r="YB51" s="66"/>
      <c r="YC51" s="66"/>
      <c r="YD51" s="66"/>
      <c r="YE51" s="66"/>
      <c r="YF51" s="66"/>
      <c r="YG51" s="66"/>
      <c r="YH51" s="66"/>
      <c r="YI51" s="66"/>
      <c r="YJ51" s="66"/>
      <c r="YK51" s="66"/>
      <c r="YL51" s="66"/>
      <c r="YM51" s="66"/>
      <c r="YN51" s="66"/>
      <c r="YO51" s="66"/>
      <c r="YP51" s="66"/>
      <c r="YQ51" s="66"/>
      <c r="YR51" s="66"/>
      <c r="YS51" s="66"/>
      <c r="YT51" s="66"/>
      <c r="YU51" s="66"/>
      <c r="YV51" s="66"/>
      <c r="YW51" s="66"/>
      <c r="YX51" s="66"/>
      <c r="YY51" s="66"/>
      <c r="YZ51" s="66"/>
      <c r="ZA51" s="66"/>
      <c r="ZB51" s="66"/>
      <c r="ZC51" s="66"/>
      <c r="ZD51" s="66"/>
      <c r="ZE51" s="66"/>
      <c r="ZF51" s="66"/>
      <c r="ZG51" s="66"/>
      <c r="ZH51" s="66"/>
      <c r="ZI51" s="66"/>
      <c r="ZJ51" s="66"/>
      <c r="ZK51" s="66"/>
      <c r="ZL51" s="66"/>
      <c r="ZM51" s="66"/>
      <c r="ZN51" s="66"/>
      <c r="ZO51" s="66"/>
      <c r="ZP51" s="66"/>
      <c r="ZQ51" s="66"/>
      <c r="ZR51" s="66"/>
      <c r="ZS51" s="66"/>
      <c r="ZT51" s="66"/>
      <c r="ZU51" s="66"/>
      <c r="ZV51" s="66"/>
      <c r="ZW51" s="66"/>
      <c r="ZX51" s="66"/>
      <c r="ZY51" s="66"/>
      <c r="ZZ51" s="66"/>
      <c r="AAA51" s="66"/>
      <c r="AAB51" s="66"/>
      <c r="AAC51" s="66"/>
      <c r="AAD51" s="66"/>
      <c r="AAE51" s="66"/>
      <c r="AAF51" s="66"/>
      <c r="AAG51" s="66"/>
      <c r="AAH51" s="66"/>
      <c r="AAI51" s="66"/>
      <c r="AAJ51" s="66"/>
      <c r="AAK51" s="66"/>
      <c r="AAL51" s="66"/>
      <c r="AAM51" s="66"/>
      <c r="AAN51" s="66"/>
      <c r="AAO51" s="66"/>
      <c r="AAP51" s="66"/>
      <c r="AAQ51" s="66"/>
      <c r="AAR51" s="66"/>
      <c r="AAS51" s="66"/>
      <c r="AAT51" s="66"/>
      <c r="AAU51" s="66"/>
      <c r="AAV51" s="66"/>
      <c r="AAW51" s="66"/>
      <c r="AAX51" s="66"/>
      <c r="AAY51" s="66"/>
      <c r="AAZ51" s="66"/>
      <c r="ABA51" s="66"/>
      <c r="ABB51" s="66"/>
      <c r="ABC51" s="66"/>
      <c r="ABD51" s="66"/>
      <c r="ABE51" s="66"/>
      <c r="ABF51" s="66"/>
      <c r="ABG51" s="66"/>
      <c r="ABH51" s="66"/>
      <c r="ABI51" s="66"/>
      <c r="ABJ51" s="66"/>
      <c r="ABK51" s="66"/>
      <c r="ABL51" s="66"/>
      <c r="ABM51" s="66"/>
      <c r="ABN51" s="66"/>
      <c r="ABO51" s="66"/>
      <c r="ABP51" s="66"/>
      <c r="ABQ51" s="66"/>
      <c r="ABR51" s="66"/>
      <c r="ABS51" s="66"/>
      <c r="ABT51" s="66"/>
      <c r="ABU51" s="66"/>
      <c r="ABV51" s="66"/>
      <c r="ABW51" s="66"/>
      <c r="ABX51" s="66"/>
      <c r="ABY51" s="66"/>
      <c r="ABZ51" s="66"/>
      <c r="ACA51" s="66"/>
      <c r="ACB51" s="66"/>
      <c r="ACC51" s="66"/>
      <c r="ACD51" s="66"/>
      <c r="ACE51" s="66"/>
      <c r="ACF51" s="66"/>
      <c r="ACG51" s="66"/>
      <c r="ACH51" s="66"/>
      <c r="ACI51" s="66"/>
      <c r="ACJ51" s="66"/>
      <c r="ACK51" s="66"/>
      <c r="ACL51" s="66"/>
      <c r="ACM51" s="66"/>
      <c r="ACN51" s="66"/>
      <c r="ACO51" s="66"/>
      <c r="ACP51" s="66"/>
      <c r="ACQ51" s="66"/>
      <c r="ACR51" s="66"/>
      <c r="ACS51" s="66"/>
      <c r="ACT51" s="66"/>
      <c r="ACU51" s="66"/>
      <c r="ACV51" s="66"/>
      <c r="ACW51" s="66"/>
      <c r="ACX51" s="66"/>
      <c r="ACY51" s="66"/>
      <c r="ACZ51" s="66"/>
      <c r="ADA51" s="66"/>
      <c r="ADB51" s="66"/>
    </row>
    <row r="52" spans="1:782" s="96" customFormat="1" x14ac:dyDescent="0.2">
      <c r="A52" s="66"/>
      <c r="B52" s="66"/>
      <c r="C52" s="94"/>
      <c r="E52" s="97"/>
      <c r="F52" s="97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  <c r="IW52" s="66"/>
      <c r="IX52" s="66"/>
      <c r="IY52" s="66"/>
      <c r="IZ52" s="66"/>
      <c r="JA52" s="66"/>
      <c r="JB52" s="66"/>
      <c r="JC52" s="66"/>
      <c r="JD52" s="66"/>
      <c r="JE52" s="66"/>
      <c r="JF52" s="66"/>
      <c r="JG52" s="66"/>
      <c r="JH52" s="66"/>
      <c r="JI52" s="66"/>
      <c r="JJ52" s="66"/>
      <c r="JK52" s="66"/>
      <c r="JL52" s="66"/>
      <c r="JM52" s="66"/>
      <c r="JN52" s="66"/>
      <c r="JO52" s="66"/>
      <c r="JP52" s="66"/>
      <c r="JQ52" s="66"/>
      <c r="JR52" s="66"/>
      <c r="JS52" s="66"/>
      <c r="JT52" s="66"/>
      <c r="JU52" s="66"/>
      <c r="JV52" s="66"/>
      <c r="JW52" s="66"/>
      <c r="JX52" s="66"/>
      <c r="JY52" s="66"/>
      <c r="JZ52" s="66"/>
      <c r="KA52" s="66"/>
      <c r="KB52" s="66"/>
      <c r="KC52" s="66"/>
      <c r="KD52" s="66"/>
      <c r="KE52" s="66"/>
      <c r="KF52" s="66"/>
      <c r="KG52" s="66"/>
      <c r="KH52" s="66"/>
      <c r="KI52" s="66"/>
      <c r="KJ52" s="66"/>
      <c r="KK52" s="66"/>
      <c r="KL52" s="66"/>
      <c r="KM52" s="66"/>
      <c r="KN52" s="66"/>
      <c r="KO52" s="66"/>
      <c r="KP52" s="66"/>
      <c r="KQ52" s="66"/>
      <c r="KR52" s="66"/>
      <c r="KS52" s="66"/>
      <c r="KT52" s="66"/>
      <c r="KU52" s="66"/>
      <c r="KV52" s="66"/>
      <c r="KW52" s="66"/>
      <c r="KX52" s="66"/>
      <c r="KY52" s="66"/>
      <c r="KZ52" s="66"/>
      <c r="LA52" s="66"/>
      <c r="LB52" s="66"/>
      <c r="LC52" s="66"/>
      <c r="LD52" s="66"/>
      <c r="LE52" s="66"/>
      <c r="LF52" s="66"/>
      <c r="LG52" s="66"/>
      <c r="LH52" s="66"/>
      <c r="LI52" s="66"/>
      <c r="LJ52" s="66"/>
      <c r="LK52" s="66"/>
      <c r="LL52" s="66"/>
      <c r="LM52" s="66"/>
      <c r="LN52" s="66"/>
      <c r="LO52" s="66"/>
      <c r="LP52" s="66"/>
      <c r="LQ52" s="66"/>
      <c r="LR52" s="66"/>
      <c r="LS52" s="66"/>
      <c r="LT52" s="66"/>
      <c r="LU52" s="66"/>
      <c r="LV52" s="66"/>
      <c r="LW52" s="66"/>
      <c r="LX52" s="66"/>
      <c r="LY52" s="66"/>
      <c r="LZ52" s="66"/>
      <c r="MA52" s="66"/>
      <c r="MB52" s="66"/>
      <c r="MC52" s="66"/>
      <c r="MD52" s="66"/>
      <c r="ME52" s="66"/>
      <c r="MF52" s="66"/>
      <c r="MG52" s="66"/>
      <c r="MH52" s="66"/>
      <c r="MI52" s="66"/>
      <c r="MJ52" s="66"/>
      <c r="MK52" s="66"/>
      <c r="ML52" s="66"/>
      <c r="MM52" s="66"/>
      <c r="MN52" s="66"/>
      <c r="MO52" s="66"/>
      <c r="MP52" s="66"/>
      <c r="MQ52" s="66"/>
      <c r="MR52" s="66"/>
      <c r="MS52" s="66"/>
      <c r="MT52" s="66"/>
      <c r="MU52" s="66"/>
      <c r="MV52" s="66"/>
      <c r="MW52" s="66"/>
      <c r="MX52" s="66"/>
      <c r="MY52" s="66"/>
      <c r="MZ52" s="66"/>
      <c r="NA52" s="66"/>
      <c r="NB52" s="66"/>
      <c r="NC52" s="66"/>
      <c r="ND52" s="66"/>
      <c r="NE52" s="66"/>
      <c r="NF52" s="66"/>
      <c r="NG52" s="66"/>
      <c r="NH52" s="66"/>
      <c r="NI52" s="66"/>
      <c r="NJ52" s="66"/>
      <c r="NK52" s="66"/>
      <c r="NL52" s="66"/>
      <c r="NM52" s="66"/>
      <c r="NN52" s="66"/>
      <c r="NO52" s="66"/>
      <c r="NP52" s="66"/>
      <c r="NQ52" s="66"/>
      <c r="NR52" s="66"/>
      <c r="NS52" s="66"/>
      <c r="NT52" s="66"/>
      <c r="NU52" s="66"/>
      <c r="NV52" s="66"/>
      <c r="NW52" s="66"/>
      <c r="NX52" s="66"/>
      <c r="NY52" s="66"/>
      <c r="NZ52" s="66"/>
      <c r="OA52" s="66"/>
      <c r="OB52" s="66"/>
      <c r="OC52" s="66"/>
      <c r="OD52" s="66"/>
      <c r="OE52" s="66"/>
      <c r="OF52" s="66"/>
      <c r="OG52" s="66"/>
      <c r="OH52" s="66"/>
      <c r="OI52" s="66"/>
      <c r="OJ52" s="66"/>
      <c r="OK52" s="66"/>
      <c r="OL52" s="66"/>
      <c r="OM52" s="66"/>
      <c r="ON52" s="66"/>
      <c r="OO52" s="66"/>
      <c r="OP52" s="66"/>
      <c r="OQ52" s="66"/>
      <c r="OR52" s="66"/>
      <c r="OS52" s="66"/>
      <c r="OT52" s="66"/>
      <c r="OU52" s="66"/>
      <c r="OV52" s="66"/>
      <c r="OW52" s="66"/>
      <c r="OX52" s="66"/>
      <c r="OY52" s="66"/>
      <c r="OZ52" s="66"/>
      <c r="PA52" s="66"/>
      <c r="PB52" s="66"/>
      <c r="PC52" s="66"/>
      <c r="PD52" s="66"/>
      <c r="PE52" s="66"/>
      <c r="PF52" s="66"/>
      <c r="PG52" s="66"/>
      <c r="PH52" s="66"/>
      <c r="PI52" s="66"/>
      <c r="PJ52" s="66"/>
      <c r="PK52" s="66"/>
      <c r="PL52" s="66"/>
      <c r="PM52" s="66"/>
      <c r="PN52" s="66"/>
      <c r="PO52" s="66"/>
      <c r="PP52" s="66"/>
      <c r="PQ52" s="66"/>
      <c r="PR52" s="66"/>
      <c r="PS52" s="66"/>
      <c r="PT52" s="66"/>
      <c r="PU52" s="66"/>
      <c r="PV52" s="66"/>
      <c r="PW52" s="66"/>
      <c r="PX52" s="66"/>
      <c r="PY52" s="66"/>
      <c r="PZ52" s="66"/>
      <c r="QA52" s="66"/>
      <c r="QB52" s="66"/>
      <c r="QC52" s="66"/>
      <c r="QD52" s="66"/>
      <c r="QE52" s="66"/>
      <c r="QF52" s="66"/>
      <c r="QG52" s="66"/>
      <c r="QH52" s="66"/>
      <c r="QI52" s="66"/>
      <c r="QJ52" s="66"/>
      <c r="QK52" s="66"/>
      <c r="QL52" s="66"/>
      <c r="QM52" s="66"/>
      <c r="QN52" s="66"/>
      <c r="QO52" s="66"/>
      <c r="QP52" s="66"/>
      <c r="QQ52" s="66"/>
      <c r="QR52" s="66"/>
      <c r="QS52" s="66"/>
      <c r="QT52" s="66"/>
      <c r="QU52" s="66"/>
      <c r="QV52" s="66"/>
      <c r="QW52" s="66"/>
      <c r="QX52" s="66"/>
      <c r="QY52" s="66"/>
      <c r="QZ52" s="66"/>
      <c r="RA52" s="66"/>
      <c r="RB52" s="66"/>
      <c r="RC52" s="66"/>
      <c r="RD52" s="66"/>
      <c r="RE52" s="66"/>
      <c r="RF52" s="66"/>
      <c r="RG52" s="66"/>
      <c r="RH52" s="66"/>
      <c r="RI52" s="66"/>
      <c r="RJ52" s="66"/>
      <c r="RK52" s="66"/>
      <c r="RL52" s="66"/>
      <c r="RM52" s="66"/>
      <c r="RN52" s="66"/>
      <c r="RO52" s="66"/>
      <c r="RP52" s="66"/>
      <c r="RQ52" s="66"/>
      <c r="RR52" s="66"/>
      <c r="RS52" s="66"/>
      <c r="RT52" s="66"/>
      <c r="RU52" s="66"/>
      <c r="RV52" s="66"/>
      <c r="RW52" s="66"/>
      <c r="RX52" s="66"/>
      <c r="RY52" s="66"/>
      <c r="RZ52" s="66"/>
      <c r="SA52" s="66"/>
      <c r="SB52" s="66"/>
      <c r="SC52" s="66"/>
      <c r="SD52" s="66"/>
      <c r="SE52" s="66"/>
      <c r="SF52" s="66"/>
      <c r="SG52" s="66"/>
      <c r="SH52" s="66"/>
      <c r="SI52" s="66"/>
      <c r="SJ52" s="66"/>
      <c r="SK52" s="66"/>
      <c r="SL52" s="66"/>
      <c r="SM52" s="66"/>
      <c r="SN52" s="66"/>
      <c r="SO52" s="66"/>
      <c r="SP52" s="66"/>
      <c r="SQ52" s="66"/>
      <c r="SR52" s="66"/>
      <c r="SS52" s="66"/>
      <c r="ST52" s="66"/>
      <c r="SU52" s="66"/>
      <c r="SV52" s="66"/>
      <c r="SW52" s="66"/>
      <c r="SX52" s="66"/>
      <c r="SY52" s="66"/>
      <c r="SZ52" s="66"/>
      <c r="TA52" s="66"/>
      <c r="TB52" s="66"/>
      <c r="TC52" s="66"/>
      <c r="TD52" s="66"/>
      <c r="TE52" s="66"/>
      <c r="TF52" s="66"/>
      <c r="TG52" s="66"/>
      <c r="TH52" s="66"/>
      <c r="TI52" s="66"/>
      <c r="TJ52" s="66"/>
      <c r="TK52" s="66"/>
      <c r="TL52" s="66"/>
      <c r="TM52" s="66"/>
      <c r="TN52" s="66"/>
      <c r="TO52" s="66"/>
      <c r="TP52" s="66"/>
      <c r="TQ52" s="66"/>
      <c r="TR52" s="66"/>
      <c r="TS52" s="66"/>
      <c r="TT52" s="66"/>
      <c r="TU52" s="66"/>
      <c r="TV52" s="66"/>
      <c r="TW52" s="66"/>
      <c r="TX52" s="66"/>
      <c r="TY52" s="66"/>
      <c r="TZ52" s="66"/>
      <c r="UA52" s="66"/>
      <c r="UB52" s="66"/>
      <c r="UC52" s="66"/>
      <c r="UD52" s="66"/>
      <c r="UE52" s="66"/>
      <c r="UF52" s="66"/>
      <c r="UG52" s="66"/>
      <c r="UH52" s="66"/>
      <c r="UI52" s="66"/>
      <c r="UJ52" s="66"/>
      <c r="UK52" s="66"/>
      <c r="UL52" s="66"/>
      <c r="UM52" s="66"/>
      <c r="UN52" s="66"/>
      <c r="UO52" s="66"/>
      <c r="UP52" s="66"/>
      <c r="UQ52" s="66"/>
      <c r="UR52" s="66"/>
      <c r="US52" s="66"/>
      <c r="UT52" s="66"/>
      <c r="UU52" s="66"/>
      <c r="UV52" s="66"/>
      <c r="UW52" s="66"/>
      <c r="UX52" s="66"/>
      <c r="UY52" s="66"/>
      <c r="UZ52" s="66"/>
      <c r="VA52" s="66"/>
      <c r="VB52" s="66"/>
      <c r="VC52" s="66"/>
      <c r="VD52" s="66"/>
      <c r="VE52" s="66"/>
      <c r="VF52" s="66"/>
      <c r="VG52" s="66"/>
      <c r="VH52" s="66"/>
      <c r="VI52" s="66"/>
      <c r="VJ52" s="66"/>
      <c r="VK52" s="66"/>
      <c r="VL52" s="66"/>
      <c r="VM52" s="66"/>
      <c r="VN52" s="66"/>
      <c r="VO52" s="66"/>
      <c r="VP52" s="66"/>
      <c r="VQ52" s="66"/>
      <c r="VR52" s="66"/>
      <c r="VS52" s="66"/>
      <c r="VT52" s="66"/>
      <c r="VU52" s="66"/>
      <c r="VV52" s="66"/>
      <c r="VW52" s="66"/>
      <c r="VX52" s="66"/>
      <c r="VY52" s="66"/>
      <c r="VZ52" s="66"/>
      <c r="WA52" s="66"/>
      <c r="WB52" s="66"/>
      <c r="WC52" s="66"/>
      <c r="WD52" s="66"/>
      <c r="WE52" s="66"/>
      <c r="WF52" s="66"/>
      <c r="WG52" s="66"/>
      <c r="WH52" s="66"/>
      <c r="WI52" s="66"/>
      <c r="WJ52" s="66"/>
      <c r="WK52" s="66"/>
      <c r="WL52" s="66"/>
      <c r="WM52" s="66"/>
      <c r="WN52" s="66"/>
      <c r="WO52" s="66"/>
      <c r="WP52" s="66"/>
      <c r="WQ52" s="66"/>
      <c r="WR52" s="66"/>
      <c r="WS52" s="66"/>
      <c r="WT52" s="66"/>
      <c r="WU52" s="66"/>
      <c r="WV52" s="66"/>
      <c r="WW52" s="66"/>
      <c r="WX52" s="66"/>
      <c r="WY52" s="66"/>
      <c r="WZ52" s="66"/>
      <c r="XA52" s="66"/>
      <c r="XB52" s="66"/>
      <c r="XC52" s="66"/>
      <c r="XD52" s="66"/>
      <c r="XE52" s="66"/>
      <c r="XF52" s="66"/>
      <c r="XG52" s="66"/>
      <c r="XH52" s="66"/>
      <c r="XI52" s="66"/>
      <c r="XJ52" s="66"/>
      <c r="XK52" s="66"/>
      <c r="XL52" s="66"/>
      <c r="XM52" s="66"/>
      <c r="XN52" s="66"/>
      <c r="XO52" s="66"/>
      <c r="XP52" s="66"/>
      <c r="XQ52" s="66"/>
      <c r="XR52" s="66"/>
      <c r="XS52" s="66"/>
      <c r="XT52" s="66"/>
      <c r="XU52" s="66"/>
      <c r="XV52" s="66"/>
      <c r="XW52" s="66"/>
      <c r="XX52" s="66"/>
      <c r="XY52" s="66"/>
      <c r="XZ52" s="66"/>
      <c r="YA52" s="66"/>
      <c r="YB52" s="66"/>
      <c r="YC52" s="66"/>
      <c r="YD52" s="66"/>
      <c r="YE52" s="66"/>
      <c r="YF52" s="66"/>
      <c r="YG52" s="66"/>
      <c r="YH52" s="66"/>
      <c r="YI52" s="66"/>
      <c r="YJ52" s="66"/>
      <c r="YK52" s="66"/>
      <c r="YL52" s="66"/>
      <c r="YM52" s="66"/>
      <c r="YN52" s="66"/>
      <c r="YO52" s="66"/>
      <c r="YP52" s="66"/>
      <c r="YQ52" s="66"/>
      <c r="YR52" s="66"/>
      <c r="YS52" s="66"/>
      <c r="YT52" s="66"/>
      <c r="YU52" s="66"/>
      <c r="YV52" s="66"/>
      <c r="YW52" s="66"/>
      <c r="YX52" s="66"/>
      <c r="YY52" s="66"/>
      <c r="YZ52" s="66"/>
      <c r="ZA52" s="66"/>
      <c r="ZB52" s="66"/>
      <c r="ZC52" s="66"/>
      <c r="ZD52" s="66"/>
      <c r="ZE52" s="66"/>
      <c r="ZF52" s="66"/>
      <c r="ZG52" s="66"/>
      <c r="ZH52" s="66"/>
      <c r="ZI52" s="66"/>
      <c r="ZJ52" s="66"/>
      <c r="ZK52" s="66"/>
      <c r="ZL52" s="66"/>
      <c r="ZM52" s="66"/>
      <c r="ZN52" s="66"/>
      <c r="ZO52" s="66"/>
      <c r="ZP52" s="66"/>
      <c r="ZQ52" s="66"/>
      <c r="ZR52" s="66"/>
      <c r="ZS52" s="66"/>
      <c r="ZT52" s="66"/>
      <c r="ZU52" s="66"/>
      <c r="ZV52" s="66"/>
      <c r="ZW52" s="66"/>
      <c r="ZX52" s="66"/>
      <c r="ZY52" s="66"/>
      <c r="ZZ52" s="66"/>
      <c r="AAA52" s="66"/>
      <c r="AAB52" s="66"/>
      <c r="AAC52" s="66"/>
      <c r="AAD52" s="66"/>
      <c r="AAE52" s="66"/>
      <c r="AAF52" s="66"/>
      <c r="AAG52" s="66"/>
      <c r="AAH52" s="66"/>
      <c r="AAI52" s="66"/>
      <c r="AAJ52" s="66"/>
      <c r="AAK52" s="66"/>
      <c r="AAL52" s="66"/>
      <c r="AAM52" s="66"/>
      <c r="AAN52" s="66"/>
      <c r="AAO52" s="66"/>
      <c r="AAP52" s="66"/>
      <c r="AAQ52" s="66"/>
      <c r="AAR52" s="66"/>
      <c r="AAS52" s="66"/>
      <c r="AAT52" s="66"/>
      <c r="AAU52" s="66"/>
      <c r="AAV52" s="66"/>
      <c r="AAW52" s="66"/>
      <c r="AAX52" s="66"/>
      <c r="AAY52" s="66"/>
      <c r="AAZ52" s="66"/>
      <c r="ABA52" s="66"/>
      <c r="ABB52" s="66"/>
      <c r="ABC52" s="66"/>
      <c r="ABD52" s="66"/>
      <c r="ABE52" s="66"/>
      <c r="ABF52" s="66"/>
      <c r="ABG52" s="66"/>
      <c r="ABH52" s="66"/>
      <c r="ABI52" s="66"/>
      <c r="ABJ52" s="66"/>
      <c r="ABK52" s="66"/>
      <c r="ABL52" s="66"/>
      <c r="ABM52" s="66"/>
      <c r="ABN52" s="66"/>
      <c r="ABO52" s="66"/>
      <c r="ABP52" s="66"/>
      <c r="ABQ52" s="66"/>
      <c r="ABR52" s="66"/>
      <c r="ABS52" s="66"/>
      <c r="ABT52" s="66"/>
      <c r="ABU52" s="66"/>
      <c r="ABV52" s="66"/>
      <c r="ABW52" s="66"/>
      <c r="ABX52" s="66"/>
      <c r="ABY52" s="66"/>
      <c r="ABZ52" s="66"/>
      <c r="ACA52" s="66"/>
      <c r="ACB52" s="66"/>
      <c r="ACC52" s="66"/>
      <c r="ACD52" s="66"/>
      <c r="ACE52" s="66"/>
      <c r="ACF52" s="66"/>
      <c r="ACG52" s="66"/>
      <c r="ACH52" s="66"/>
      <c r="ACI52" s="66"/>
      <c r="ACJ52" s="66"/>
      <c r="ACK52" s="66"/>
      <c r="ACL52" s="66"/>
      <c r="ACM52" s="66"/>
      <c r="ACN52" s="66"/>
      <c r="ACO52" s="66"/>
      <c r="ACP52" s="66"/>
      <c r="ACQ52" s="66"/>
      <c r="ACR52" s="66"/>
      <c r="ACS52" s="66"/>
      <c r="ACT52" s="66"/>
      <c r="ACU52" s="66"/>
      <c r="ACV52" s="66"/>
      <c r="ACW52" s="66"/>
      <c r="ACX52" s="66"/>
      <c r="ACY52" s="66"/>
      <c r="ACZ52" s="66"/>
      <c r="ADA52" s="66"/>
      <c r="ADB52" s="66"/>
    </row>
    <row r="53" spans="1:782" s="96" customFormat="1" x14ac:dyDescent="0.2">
      <c r="A53" s="66"/>
      <c r="B53" s="66"/>
      <c r="C53" s="94"/>
      <c r="E53" s="97"/>
      <c r="F53" s="97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  <c r="IW53" s="66"/>
      <c r="IX53" s="66"/>
      <c r="IY53" s="66"/>
      <c r="IZ53" s="66"/>
      <c r="JA53" s="66"/>
      <c r="JB53" s="66"/>
      <c r="JC53" s="66"/>
      <c r="JD53" s="66"/>
      <c r="JE53" s="66"/>
      <c r="JF53" s="66"/>
      <c r="JG53" s="66"/>
      <c r="JH53" s="66"/>
      <c r="JI53" s="66"/>
      <c r="JJ53" s="66"/>
      <c r="JK53" s="66"/>
      <c r="JL53" s="66"/>
      <c r="JM53" s="66"/>
      <c r="JN53" s="66"/>
      <c r="JO53" s="66"/>
      <c r="JP53" s="66"/>
      <c r="JQ53" s="66"/>
      <c r="JR53" s="66"/>
      <c r="JS53" s="66"/>
      <c r="JT53" s="66"/>
      <c r="JU53" s="66"/>
      <c r="JV53" s="66"/>
      <c r="JW53" s="66"/>
      <c r="JX53" s="66"/>
      <c r="JY53" s="66"/>
      <c r="JZ53" s="66"/>
      <c r="KA53" s="66"/>
      <c r="KB53" s="66"/>
      <c r="KC53" s="66"/>
      <c r="KD53" s="66"/>
      <c r="KE53" s="66"/>
      <c r="KF53" s="66"/>
      <c r="KG53" s="66"/>
      <c r="KH53" s="66"/>
      <c r="KI53" s="66"/>
      <c r="KJ53" s="66"/>
      <c r="KK53" s="66"/>
      <c r="KL53" s="66"/>
      <c r="KM53" s="66"/>
      <c r="KN53" s="66"/>
      <c r="KO53" s="66"/>
      <c r="KP53" s="66"/>
      <c r="KQ53" s="66"/>
      <c r="KR53" s="66"/>
      <c r="KS53" s="66"/>
      <c r="KT53" s="66"/>
      <c r="KU53" s="66"/>
      <c r="KV53" s="66"/>
      <c r="KW53" s="66"/>
      <c r="KX53" s="66"/>
      <c r="KY53" s="66"/>
      <c r="KZ53" s="66"/>
      <c r="LA53" s="66"/>
      <c r="LB53" s="66"/>
      <c r="LC53" s="66"/>
      <c r="LD53" s="66"/>
      <c r="LE53" s="66"/>
      <c r="LF53" s="66"/>
      <c r="LG53" s="66"/>
      <c r="LH53" s="66"/>
      <c r="LI53" s="66"/>
      <c r="LJ53" s="66"/>
      <c r="LK53" s="66"/>
      <c r="LL53" s="66"/>
      <c r="LM53" s="66"/>
      <c r="LN53" s="66"/>
      <c r="LO53" s="66"/>
      <c r="LP53" s="66"/>
      <c r="LQ53" s="66"/>
      <c r="LR53" s="66"/>
      <c r="LS53" s="66"/>
      <c r="LT53" s="66"/>
      <c r="LU53" s="66"/>
      <c r="LV53" s="66"/>
      <c r="LW53" s="66"/>
      <c r="LX53" s="66"/>
      <c r="LY53" s="66"/>
      <c r="LZ53" s="66"/>
      <c r="MA53" s="66"/>
      <c r="MB53" s="66"/>
      <c r="MC53" s="66"/>
      <c r="MD53" s="66"/>
      <c r="ME53" s="66"/>
      <c r="MF53" s="66"/>
      <c r="MG53" s="66"/>
      <c r="MH53" s="66"/>
      <c r="MI53" s="66"/>
      <c r="MJ53" s="66"/>
      <c r="MK53" s="66"/>
      <c r="ML53" s="66"/>
      <c r="MM53" s="66"/>
      <c r="MN53" s="66"/>
      <c r="MO53" s="66"/>
      <c r="MP53" s="66"/>
      <c r="MQ53" s="66"/>
      <c r="MR53" s="66"/>
      <c r="MS53" s="66"/>
      <c r="MT53" s="66"/>
      <c r="MU53" s="66"/>
      <c r="MV53" s="66"/>
      <c r="MW53" s="66"/>
      <c r="MX53" s="66"/>
      <c r="MY53" s="66"/>
      <c r="MZ53" s="66"/>
      <c r="NA53" s="66"/>
      <c r="NB53" s="66"/>
      <c r="NC53" s="66"/>
      <c r="ND53" s="66"/>
      <c r="NE53" s="66"/>
      <c r="NF53" s="66"/>
      <c r="NG53" s="66"/>
      <c r="NH53" s="66"/>
      <c r="NI53" s="66"/>
      <c r="NJ53" s="66"/>
      <c r="NK53" s="66"/>
      <c r="NL53" s="66"/>
      <c r="NM53" s="66"/>
      <c r="NN53" s="66"/>
      <c r="NO53" s="66"/>
      <c r="NP53" s="66"/>
      <c r="NQ53" s="66"/>
      <c r="NR53" s="66"/>
      <c r="NS53" s="66"/>
      <c r="NT53" s="66"/>
      <c r="NU53" s="66"/>
      <c r="NV53" s="66"/>
      <c r="NW53" s="66"/>
      <c r="NX53" s="66"/>
      <c r="NY53" s="66"/>
      <c r="NZ53" s="66"/>
      <c r="OA53" s="66"/>
      <c r="OB53" s="66"/>
      <c r="OC53" s="66"/>
      <c r="OD53" s="66"/>
      <c r="OE53" s="66"/>
      <c r="OF53" s="66"/>
      <c r="OG53" s="66"/>
      <c r="OH53" s="66"/>
      <c r="OI53" s="66"/>
      <c r="OJ53" s="66"/>
      <c r="OK53" s="66"/>
      <c r="OL53" s="66"/>
      <c r="OM53" s="66"/>
      <c r="ON53" s="66"/>
      <c r="OO53" s="66"/>
      <c r="OP53" s="66"/>
      <c r="OQ53" s="66"/>
      <c r="OR53" s="66"/>
      <c r="OS53" s="66"/>
      <c r="OT53" s="66"/>
      <c r="OU53" s="66"/>
      <c r="OV53" s="66"/>
      <c r="OW53" s="66"/>
      <c r="OX53" s="66"/>
      <c r="OY53" s="66"/>
      <c r="OZ53" s="66"/>
      <c r="PA53" s="66"/>
      <c r="PB53" s="66"/>
      <c r="PC53" s="66"/>
      <c r="PD53" s="66"/>
      <c r="PE53" s="66"/>
      <c r="PF53" s="66"/>
      <c r="PG53" s="66"/>
      <c r="PH53" s="66"/>
      <c r="PI53" s="66"/>
      <c r="PJ53" s="66"/>
      <c r="PK53" s="66"/>
      <c r="PL53" s="66"/>
      <c r="PM53" s="66"/>
      <c r="PN53" s="66"/>
      <c r="PO53" s="66"/>
      <c r="PP53" s="66"/>
      <c r="PQ53" s="66"/>
      <c r="PR53" s="66"/>
      <c r="PS53" s="66"/>
      <c r="PT53" s="66"/>
      <c r="PU53" s="66"/>
      <c r="PV53" s="66"/>
      <c r="PW53" s="66"/>
      <c r="PX53" s="66"/>
      <c r="PY53" s="66"/>
      <c r="PZ53" s="66"/>
      <c r="QA53" s="66"/>
      <c r="QB53" s="66"/>
      <c r="QC53" s="66"/>
      <c r="QD53" s="66"/>
      <c r="QE53" s="66"/>
      <c r="QF53" s="66"/>
      <c r="QG53" s="66"/>
      <c r="QH53" s="66"/>
      <c r="QI53" s="66"/>
      <c r="QJ53" s="66"/>
      <c r="QK53" s="66"/>
      <c r="QL53" s="66"/>
      <c r="QM53" s="66"/>
      <c r="QN53" s="66"/>
      <c r="QO53" s="66"/>
      <c r="QP53" s="66"/>
      <c r="QQ53" s="66"/>
      <c r="QR53" s="66"/>
      <c r="QS53" s="66"/>
      <c r="QT53" s="66"/>
      <c r="QU53" s="66"/>
      <c r="QV53" s="66"/>
      <c r="QW53" s="66"/>
      <c r="QX53" s="66"/>
      <c r="QY53" s="66"/>
      <c r="QZ53" s="66"/>
      <c r="RA53" s="66"/>
      <c r="RB53" s="66"/>
      <c r="RC53" s="66"/>
      <c r="RD53" s="66"/>
      <c r="RE53" s="66"/>
      <c r="RF53" s="66"/>
      <c r="RG53" s="66"/>
      <c r="RH53" s="66"/>
      <c r="RI53" s="66"/>
      <c r="RJ53" s="66"/>
      <c r="RK53" s="66"/>
      <c r="RL53" s="66"/>
      <c r="RM53" s="66"/>
      <c r="RN53" s="66"/>
      <c r="RO53" s="66"/>
      <c r="RP53" s="66"/>
      <c r="RQ53" s="66"/>
      <c r="RR53" s="66"/>
      <c r="RS53" s="66"/>
      <c r="RT53" s="66"/>
      <c r="RU53" s="66"/>
      <c r="RV53" s="66"/>
      <c r="RW53" s="66"/>
      <c r="RX53" s="66"/>
      <c r="RY53" s="66"/>
      <c r="RZ53" s="66"/>
      <c r="SA53" s="66"/>
      <c r="SB53" s="66"/>
      <c r="SC53" s="66"/>
      <c r="SD53" s="66"/>
      <c r="SE53" s="66"/>
      <c r="SF53" s="66"/>
      <c r="SG53" s="66"/>
      <c r="SH53" s="66"/>
      <c r="SI53" s="66"/>
      <c r="SJ53" s="66"/>
      <c r="SK53" s="66"/>
      <c r="SL53" s="66"/>
      <c r="SM53" s="66"/>
      <c r="SN53" s="66"/>
      <c r="SO53" s="66"/>
      <c r="SP53" s="66"/>
      <c r="SQ53" s="66"/>
      <c r="SR53" s="66"/>
      <c r="SS53" s="66"/>
      <c r="ST53" s="66"/>
      <c r="SU53" s="66"/>
      <c r="SV53" s="66"/>
      <c r="SW53" s="66"/>
      <c r="SX53" s="66"/>
      <c r="SY53" s="66"/>
      <c r="SZ53" s="66"/>
      <c r="TA53" s="66"/>
      <c r="TB53" s="66"/>
      <c r="TC53" s="66"/>
      <c r="TD53" s="66"/>
      <c r="TE53" s="66"/>
      <c r="TF53" s="66"/>
      <c r="TG53" s="66"/>
      <c r="TH53" s="66"/>
      <c r="TI53" s="66"/>
      <c r="TJ53" s="66"/>
      <c r="TK53" s="66"/>
      <c r="TL53" s="66"/>
      <c r="TM53" s="66"/>
      <c r="TN53" s="66"/>
      <c r="TO53" s="66"/>
      <c r="TP53" s="66"/>
      <c r="TQ53" s="66"/>
      <c r="TR53" s="66"/>
      <c r="TS53" s="66"/>
      <c r="TT53" s="66"/>
      <c r="TU53" s="66"/>
      <c r="TV53" s="66"/>
      <c r="TW53" s="66"/>
      <c r="TX53" s="66"/>
      <c r="TY53" s="66"/>
      <c r="TZ53" s="66"/>
      <c r="UA53" s="66"/>
      <c r="UB53" s="66"/>
      <c r="UC53" s="66"/>
      <c r="UD53" s="66"/>
      <c r="UE53" s="66"/>
      <c r="UF53" s="66"/>
      <c r="UG53" s="66"/>
      <c r="UH53" s="66"/>
      <c r="UI53" s="66"/>
      <c r="UJ53" s="66"/>
      <c r="UK53" s="66"/>
      <c r="UL53" s="66"/>
      <c r="UM53" s="66"/>
      <c r="UN53" s="66"/>
      <c r="UO53" s="66"/>
      <c r="UP53" s="66"/>
      <c r="UQ53" s="66"/>
      <c r="UR53" s="66"/>
      <c r="US53" s="66"/>
      <c r="UT53" s="66"/>
      <c r="UU53" s="66"/>
      <c r="UV53" s="66"/>
      <c r="UW53" s="66"/>
      <c r="UX53" s="66"/>
      <c r="UY53" s="66"/>
      <c r="UZ53" s="66"/>
      <c r="VA53" s="66"/>
      <c r="VB53" s="66"/>
      <c r="VC53" s="66"/>
      <c r="VD53" s="66"/>
      <c r="VE53" s="66"/>
      <c r="VF53" s="66"/>
      <c r="VG53" s="66"/>
      <c r="VH53" s="66"/>
      <c r="VI53" s="66"/>
      <c r="VJ53" s="66"/>
      <c r="VK53" s="66"/>
      <c r="VL53" s="66"/>
      <c r="VM53" s="66"/>
      <c r="VN53" s="66"/>
      <c r="VO53" s="66"/>
      <c r="VP53" s="66"/>
      <c r="VQ53" s="66"/>
      <c r="VR53" s="66"/>
      <c r="VS53" s="66"/>
      <c r="VT53" s="66"/>
      <c r="VU53" s="66"/>
      <c r="VV53" s="66"/>
      <c r="VW53" s="66"/>
      <c r="VX53" s="66"/>
      <c r="VY53" s="66"/>
      <c r="VZ53" s="66"/>
      <c r="WA53" s="66"/>
      <c r="WB53" s="66"/>
      <c r="WC53" s="66"/>
      <c r="WD53" s="66"/>
      <c r="WE53" s="66"/>
      <c r="WF53" s="66"/>
      <c r="WG53" s="66"/>
      <c r="WH53" s="66"/>
      <c r="WI53" s="66"/>
      <c r="WJ53" s="66"/>
      <c r="WK53" s="66"/>
      <c r="WL53" s="66"/>
      <c r="WM53" s="66"/>
      <c r="WN53" s="66"/>
      <c r="WO53" s="66"/>
      <c r="WP53" s="66"/>
      <c r="WQ53" s="66"/>
      <c r="WR53" s="66"/>
      <c r="WS53" s="66"/>
      <c r="WT53" s="66"/>
      <c r="WU53" s="66"/>
      <c r="WV53" s="66"/>
      <c r="WW53" s="66"/>
      <c r="WX53" s="66"/>
      <c r="WY53" s="66"/>
      <c r="WZ53" s="66"/>
      <c r="XA53" s="66"/>
      <c r="XB53" s="66"/>
      <c r="XC53" s="66"/>
      <c r="XD53" s="66"/>
      <c r="XE53" s="66"/>
      <c r="XF53" s="66"/>
      <c r="XG53" s="66"/>
      <c r="XH53" s="66"/>
      <c r="XI53" s="66"/>
      <c r="XJ53" s="66"/>
      <c r="XK53" s="66"/>
      <c r="XL53" s="66"/>
      <c r="XM53" s="66"/>
      <c r="XN53" s="66"/>
      <c r="XO53" s="66"/>
      <c r="XP53" s="66"/>
      <c r="XQ53" s="66"/>
      <c r="XR53" s="66"/>
      <c r="XS53" s="66"/>
      <c r="XT53" s="66"/>
      <c r="XU53" s="66"/>
      <c r="XV53" s="66"/>
      <c r="XW53" s="66"/>
      <c r="XX53" s="66"/>
      <c r="XY53" s="66"/>
      <c r="XZ53" s="66"/>
      <c r="YA53" s="66"/>
      <c r="YB53" s="66"/>
      <c r="YC53" s="66"/>
      <c r="YD53" s="66"/>
      <c r="YE53" s="66"/>
      <c r="YF53" s="66"/>
      <c r="YG53" s="66"/>
      <c r="YH53" s="66"/>
      <c r="YI53" s="66"/>
      <c r="YJ53" s="66"/>
      <c r="YK53" s="66"/>
      <c r="YL53" s="66"/>
      <c r="YM53" s="66"/>
      <c r="YN53" s="66"/>
      <c r="YO53" s="66"/>
      <c r="YP53" s="66"/>
      <c r="YQ53" s="66"/>
      <c r="YR53" s="66"/>
      <c r="YS53" s="66"/>
      <c r="YT53" s="66"/>
      <c r="YU53" s="66"/>
      <c r="YV53" s="66"/>
      <c r="YW53" s="66"/>
      <c r="YX53" s="66"/>
      <c r="YY53" s="66"/>
      <c r="YZ53" s="66"/>
      <c r="ZA53" s="66"/>
      <c r="ZB53" s="66"/>
      <c r="ZC53" s="66"/>
      <c r="ZD53" s="66"/>
      <c r="ZE53" s="66"/>
      <c r="ZF53" s="66"/>
      <c r="ZG53" s="66"/>
      <c r="ZH53" s="66"/>
      <c r="ZI53" s="66"/>
      <c r="ZJ53" s="66"/>
      <c r="ZK53" s="66"/>
      <c r="ZL53" s="66"/>
      <c r="ZM53" s="66"/>
      <c r="ZN53" s="66"/>
      <c r="ZO53" s="66"/>
      <c r="ZP53" s="66"/>
      <c r="ZQ53" s="66"/>
      <c r="ZR53" s="66"/>
      <c r="ZS53" s="66"/>
      <c r="ZT53" s="66"/>
      <c r="ZU53" s="66"/>
      <c r="ZV53" s="66"/>
      <c r="ZW53" s="66"/>
      <c r="ZX53" s="66"/>
      <c r="ZY53" s="66"/>
      <c r="ZZ53" s="66"/>
      <c r="AAA53" s="66"/>
      <c r="AAB53" s="66"/>
      <c r="AAC53" s="66"/>
      <c r="AAD53" s="66"/>
      <c r="AAE53" s="66"/>
      <c r="AAF53" s="66"/>
      <c r="AAG53" s="66"/>
      <c r="AAH53" s="66"/>
      <c r="AAI53" s="66"/>
      <c r="AAJ53" s="66"/>
      <c r="AAK53" s="66"/>
      <c r="AAL53" s="66"/>
      <c r="AAM53" s="66"/>
      <c r="AAN53" s="66"/>
      <c r="AAO53" s="66"/>
      <c r="AAP53" s="66"/>
      <c r="AAQ53" s="66"/>
      <c r="AAR53" s="66"/>
      <c r="AAS53" s="66"/>
      <c r="AAT53" s="66"/>
      <c r="AAU53" s="66"/>
      <c r="AAV53" s="66"/>
      <c r="AAW53" s="66"/>
      <c r="AAX53" s="66"/>
      <c r="AAY53" s="66"/>
      <c r="AAZ53" s="66"/>
      <c r="ABA53" s="66"/>
      <c r="ABB53" s="66"/>
      <c r="ABC53" s="66"/>
      <c r="ABD53" s="66"/>
      <c r="ABE53" s="66"/>
      <c r="ABF53" s="66"/>
      <c r="ABG53" s="66"/>
      <c r="ABH53" s="66"/>
      <c r="ABI53" s="66"/>
      <c r="ABJ53" s="66"/>
      <c r="ABK53" s="66"/>
      <c r="ABL53" s="66"/>
      <c r="ABM53" s="66"/>
      <c r="ABN53" s="66"/>
      <c r="ABO53" s="66"/>
      <c r="ABP53" s="66"/>
      <c r="ABQ53" s="66"/>
      <c r="ABR53" s="66"/>
      <c r="ABS53" s="66"/>
      <c r="ABT53" s="66"/>
      <c r="ABU53" s="66"/>
      <c r="ABV53" s="66"/>
      <c r="ABW53" s="66"/>
      <c r="ABX53" s="66"/>
      <c r="ABY53" s="66"/>
      <c r="ABZ53" s="66"/>
      <c r="ACA53" s="66"/>
      <c r="ACB53" s="66"/>
      <c r="ACC53" s="66"/>
      <c r="ACD53" s="66"/>
      <c r="ACE53" s="66"/>
      <c r="ACF53" s="66"/>
      <c r="ACG53" s="66"/>
      <c r="ACH53" s="66"/>
      <c r="ACI53" s="66"/>
      <c r="ACJ53" s="66"/>
      <c r="ACK53" s="66"/>
      <c r="ACL53" s="66"/>
      <c r="ACM53" s="66"/>
      <c r="ACN53" s="66"/>
      <c r="ACO53" s="66"/>
      <c r="ACP53" s="66"/>
      <c r="ACQ53" s="66"/>
      <c r="ACR53" s="66"/>
      <c r="ACS53" s="66"/>
      <c r="ACT53" s="66"/>
      <c r="ACU53" s="66"/>
      <c r="ACV53" s="66"/>
      <c r="ACW53" s="66"/>
      <c r="ACX53" s="66"/>
      <c r="ACY53" s="66"/>
      <c r="ACZ53" s="66"/>
      <c r="ADA53" s="66"/>
      <c r="ADB53" s="66"/>
    </row>
    <row r="54" spans="1:782" s="96" customFormat="1" x14ac:dyDescent="0.2">
      <c r="A54" s="66"/>
      <c r="B54" s="66"/>
      <c r="C54" s="94"/>
      <c r="E54" s="97"/>
      <c r="F54" s="97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  <c r="DQ54" s="66"/>
      <c r="DR54" s="66"/>
      <c r="DS54" s="66"/>
      <c r="DT54" s="66"/>
      <c r="DU54" s="66"/>
      <c r="DV54" s="66"/>
      <c r="DW54" s="66"/>
      <c r="DX54" s="66"/>
      <c r="DY54" s="66"/>
      <c r="DZ54" s="66"/>
      <c r="EA54" s="66"/>
      <c r="EB54" s="66"/>
      <c r="EC54" s="66"/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6"/>
      <c r="EO54" s="66"/>
      <c r="EP54" s="66"/>
      <c r="EQ54" s="66"/>
      <c r="ER54" s="66"/>
      <c r="ES54" s="66"/>
      <c r="ET54" s="66"/>
      <c r="EU54" s="66"/>
      <c r="EV54" s="66"/>
      <c r="EW54" s="66"/>
      <c r="EX54" s="66"/>
      <c r="EY54" s="66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6"/>
      <c r="GB54" s="66"/>
      <c r="GC54" s="66"/>
      <c r="GD54" s="66"/>
      <c r="GE54" s="66"/>
      <c r="GF54" s="66"/>
      <c r="GG54" s="66"/>
      <c r="GH54" s="66"/>
      <c r="GI54" s="66"/>
      <c r="GJ54" s="66"/>
      <c r="GK54" s="66"/>
      <c r="GL54" s="66"/>
      <c r="GM54" s="66"/>
      <c r="GN54" s="66"/>
      <c r="GO54" s="66"/>
      <c r="GP54" s="66"/>
      <c r="GQ54" s="66"/>
      <c r="GR54" s="66"/>
      <c r="GS54" s="66"/>
      <c r="GT54" s="66"/>
      <c r="GU54" s="66"/>
      <c r="GV54" s="66"/>
      <c r="GW54" s="66"/>
      <c r="GX54" s="66"/>
      <c r="GY54" s="66"/>
      <c r="GZ54" s="66"/>
      <c r="HA54" s="66"/>
      <c r="HB54" s="66"/>
      <c r="HC54" s="66"/>
      <c r="HD54" s="66"/>
      <c r="HE54" s="66"/>
      <c r="HF54" s="66"/>
      <c r="HG54" s="66"/>
      <c r="HH54" s="66"/>
      <c r="HI54" s="66"/>
      <c r="HJ54" s="66"/>
      <c r="HK54" s="66"/>
      <c r="HL54" s="66"/>
      <c r="HM54" s="66"/>
      <c r="HN54" s="66"/>
      <c r="HO54" s="66"/>
      <c r="HP54" s="66"/>
      <c r="HQ54" s="66"/>
      <c r="HR54" s="66"/>
      <c r="HS54" s="66"/>
      <c r="HT54" s="66"/>
      <c r="HU54" s="66"/>
      <c r="HV54" s="66"/>
      <c r="HW54" s="66"/>
      <c r="HX54" s="66"/>
      <c r="HY54" s="66"/>
      <c r="HZ54" s="66"/>
      <c r="IA54" s="66"/>
      <c r="IB54" s="66"/>
      <c r="IC54" s="66"/>
      <c r="ID54" s="66"/>
      <c r="IE54" s="66"/>
      <c r="IF54" s="66"/>
      <c r="IG54" s="66"/>
      <c r="IH54" s="66"/>
      <c r="II54" s="66"/>
      <c r="IJ54" s="66"/>
      <c r="IK54" s="66"/>
      <c r="IL54" s="66"/>
      <c r="IM54" s="66"/>
      <c r="IN54" s="66"/>
      <c r="IO54" s="66"/>
      <c r="IP54" s="66"/>
      <c r="IQ54" s="66"/>
      <c r="IR54" s="66"/>
      <c r="IS54" s="66"/>
      <c r="IT54" s="66"/>
      <c r="IU54" s="66"/>
      <c r="IV54" s="66"/>
      <c r="IW54" s="66"/>
      <c r="IX54" s="66"/>
      <c r="IY54" s="66"/>
      <c r="IZ54" s="66"/>
      <c r="JA54" s="66"/>
      <c r="JB54" s="66"/>
      <c r="JC54" s="66"/>
      <c r="JD54" s="66"/>
      <c r="JE54" s="66"/>
      <c r="JF54" s="66"/>
      <c r="JG54" s="66"/>
      <c r="JH54" s="66"/>
      <c r="JI54" s="66"/>
      <c r="JJ54" s="66"/>
      <c r="JK54" s="66"/>
      <c r="JL54" s="66"/>
      <c r="JM54" s="66"/>
      <c r="JN54" s="66"/>
      <c r="JO54" s="66"/>
      <c r="JP54" s="66"/>
      <c r="JQ54" s="66"/>
      <c r="JR54" s="66"/>
      <c r="JS54" s="66"/>
      <c r="JT54" s="66"/>
      <c r="JU54" s="66"/>
      <c r="JV54" s="66"/>
      <c r="JW54" s="66"/>
      <c r="JX54" s="66"/>
      <c r="JY54" s="66"/>
      <c r="JZ54" s="66"/>
      <c r="KA54" s="66"/>
      <c r="KB54" s="66"/>
      <c r="KC54" s="66"/>
      <c r="KD54" s="66"/>
      <c r="KE54" s="66"/>
      <c r="KF54" s="66"/>
      <c r="KG54" s="66"/>
      <c r="KH54" s="66"/>
      <c r="KI54" s="66"/>
      <c r="KJ54" s="66"/>
      <c r="KK54" s="66"/>
      <c r="KL54" s="66"/>
      <c r="KM54" s="66"/>
      <c r="KN54" s="66"/>
      <c r="KO54" s="66"/>
      <c r="KP54" s="66"/>
      <c r="KQ54" s="66"/>
      <c r="KR54" s="66"/>
      <c r="KS54" s="66"/>
      <c r="KT54" s="66"/>
      <c r="KU54" s="66"/>
      <c r="KV54" s="66"/>
      <c r="KW54" s="66"/>
      <c r="KX54" s="66"/>
      <c r="KY54" s="66"/>
      <c r="KZ54" s="66"/>
      <c r="LA54" s="66"/>
      <c r="LB54" s="66"/>
      <c r="LC54" s="66"/>
      <c r="LD54" s="66"/>
      <c r="LE54" s="66"/>
      <c r="LF54" s="66"/>
      <c r="LG54" s="66"/>
      <c r="LH54" s="66"/>
      <c r="LI54" s="66"/>
      <c r="LJ54" s="66"/>
      <c r="LK54" s="66"/>
      <c r="LL54" s="66"/>
      <c r="LM54" s="66"/>
      <c r="LN54" s="66"/>
      <c r="LO54" s="66"/>
      <c r="LP54" s="66"/>
      <c r="LQ54" s="66"/>
      <c r="LR54" s="66"/>
      <c r="LS54" s="66"/>
      <c r="LT54" s="66"/>
      <c r="LU54" s="66"/>
      <c r="LV54" s="66"/>
      <c r="LW54" s="66"/>
      <c r="LX54" s="66"/>
      <c r="LY54" s="66"/>
      <c r="LZ54" s="66"/>
      <c r="MA54" s="66"/>
      <c r="MB54" s="66"/>
      <c r="MC54" s="66"/>
      <c r="MD54" s="66"/>
      <c r="ME54" s="66"/>
      <c r="MF54" s="66"/>
      <c r="MG54" s="66"/>
      <c r="MH54" s="66"/>
      <c r="MI54" s="66"/>
      <c r="MJ54" s="66"/>
      <c r="MK54" s="66"/>
      <c r="ML54" s="66"/>
      <c r="MM54" s="66"/>
      <c r="MN54" s="66"/>
      <c r="MO54" s="66"/>
      <c r="MP54" s="66"/>
      <c r="MQ54" s="66"/>
      <c r="MR54" s="66"/>
      <c r="MS54" s="66"/>
      <c r="MT54" s="66"/>
      <c r="MU54" s="66"/>
      <c r="MV54" s="66"/>
      <c r="MW54" s="66"/>
      <c r="MX54" s="66"/>
      <c r="MY54" s="66"/>
      <c r="MZ54" s="66"/>
      <c r="NA54" s="66"/>
      <c r="NB54" s="66"/>
      <c r="NC54" s="66"/>
      <c r="ND54" s="66"/>
      <c r="NE54" s="66"/>
      <c r="NF54" s="66"/>
      <c r="NG54" s="66"/>
      <c r="NH54" s="66"/>
      <c r="NI54" s="66"/>
      <c r="NJ54" s="66"/>
      <c r="NK54" s="66"/>
      <c r="NL54" s="66"/>
      <c r="NM54" s="66"/>
      <c r="NN54" s="66"/>
      <c r="NO54" s="66"/>
      <c r="NP54" s="66"/>
      <c r="NQ54" s="66"/>
      <c r="NR54" s="66"/>
      <c r="NS54" s="66"/>
      <c r="NT54" s="66"/>
      <c r="NU54" s="66"/>
      <c r="NV54" s="66"/>
      <c r="NW54" s="66"/>
      <c r="NX54" s="66"/>
      <c r="NY54" s="66"/>
      <c r="NZ54" s="66"/>
      <c r="OA54" s="66"/>
      <c r="OB54" s="66"/>
      <c r="OC54" s="66"/>
      <c r="OD54" s="66"/>
      <c r="OE54" s="66"/>
      <c r="OF54" s="66"/>
      <c r="OG54" s="66"/>
      <c r="OH54" s="66"/>
      <c r="OI54" s="66"/>
      <c r="OJ54" s="66"/>
      <c r="OK54" s="66"/>
      <c r="OL54" s="66"/>
      <c r="OM54" s="66"/>
      <c r="ON54" s="66"/>
      <c r="OO54" s="66"/>
      <c r="OP54" s="66"/>
      <c r="OQ54" s="66"/>
      <c r="OR54" s="66"/>
      <c r="OS54" s="66"/>
      <c r="OT54" s="66"/>
      <c r="OU54" s="66"/>
      <c r="OV54" s="66"/>
      <c r="OW54" s="66"/>
      <c r="OX54" s="66"/>
      <c r="OY54" s="66"/>
      <c r="OZ54" s="66"/>
      <c r="PA54" s="66"/>
      <c r="PB54" s="66"/>
      <c r="PC54" s="66"/>
      <c r="PD54" s="66"/>
      <c r="PE54" s="66"/>
      <c r="PF54" s="66"/>
      <c r="PG54" s="66"/>
      <c r="PH54" s="66"/>
      <c r="PI54" s="66"/>
      <c r="PJ54" s="66"/>
      <c r="PK54" s="66"/>
      <c r="PL54" s="66"/>
      <c r="PM54" s="66"/>
      <c r="PN54" s="66"/>
      <c r="PO54" s="66"/>
      <c r="PP54" s="66"/>
      <c r="PQ54" s="66"/>
      <c r="PR54" s="66"/>
      <c r="PS54" s="66"/>
      <c r="PT54" s="66"/>
      <c r="PU54" s="66"/>
      <c r="PV54" s="66"/>
      <c r="PW54" s="66"/>
      <c r="PX54" s="66"/>
      <c r="PY54" s="66"/>
      <c r="PZ54" s="66"/>
      <c r="QA54" s="66"/>
      <c r="QB54" s="66"/>
      <c r="QC54" s="66"/>
      <c r="QD54" s="66"/>
      <c r="QE54" s="66"/>
      <c r="QF54" s="66"/>
      <c r="QG54" s="66"/>
      <c r="QH54" s="66"/>
      <c r="QI54" s="66"/>
      <c r="QJ54" s="66"/>
      <c r="QK54" s="66"/>
      <c r="QL54" s="66"/>
      <c r="QM54" s="66"/>
      <c r="QN54" s="66"/>
      <c r="QO54" s="66"/>
      <c r="QP54" s="66"/>
      <c r="QQ54" s="66"/>
      <c r="QR54" s="66"/>
      <c r="QS54" s="66"/>
      <c r="QT54" s="66"/>
      <c r="QU54" s="66"/>
      <c r="QV54" s="66"/>
      <c r="QW54" s="66"/>
      <c r="QX54" s="66"/>
      <c r="QY54" s="66"/>
      <c r="QZ54" s="66"/>
      <c r="RA54" s="66"/>
      <c r="RB54" s="66"/>
      <c r="RC54" s="66"/>
      <c r="RD54" s="66"/>
      <c r="RE54" s="66"/>
      <c r="RF54" s="66"/>
      <c r="RG54" s="66"/>
      <c r="RH54" s="66"/>
      <c r="RI54" s="66"/>
      <c r="RJ54" s="66"/>
      <c r="RK54" s="66"/>
      <c r="RL54" s="66"/>
      <c r="RM54" s="66"/>
      <c r="RN54" s="66"/>
      <c r="RO54" s="66"/>
      <c r="RP54" s="66"/>
      <c r="RQ54" s="66"/>
      <c r="RR54" s="66"/>
      <c r="RS54" s="66"/>
      <c r="RT54" s="66"/>
      <c r="RU54" s="66"/>
      <c r="RV54" s="66"/>
      <c r="RW54" s="66"/>
      <c r="RX54" s="66"/>
      <c r="RY54" s="66"/>
      <c r="RZ54" s="66"/>
      <c r="SA54" s="66"/>
      <c r="SB54" s="66"/>
      <c r="SC54" s="66"/>
      <c r="SD54" s="66"/>
      <c r="SE54" s="66"/>
      <c r="SF54" s="66"/>
      <c r="SG54" s="66"/>
      <c r="SH54" s="66"/>
      <c r="SI54" s="66"/>
      <c r="SJ54" s="66"/>
      <c r="SK54" s="66"/>
      <c r="SL54" s="66"/>
      <c r="SM54" s="66"/>
      <c r="SN54" s="66"/>
      <c r="SO54" s="66"/>
      <c r="SP54" s="66"/>
      <c r="SQ54" s="66"/>
      <c r="SR54" s="66"/>
      <c r="SS54" s="66"/>
      <c r="ST54" s="66"/>
      <c r="SU54" s="66"/>
      <c r="SV54" s="66"/>
      <c r="SW54" s="66"/>
      <c r="SX54" s="66"/>
      <c r="SY54" s="66"/>
      <c r="SZ54" s="66"/>
      <c r="TA54" s="66"/>
      <c r="TB54" s="66"/>
      <c r="TC54" s="66"/>
      <c r="TD54" s="66"/>
      <c r="TE54" s="66"/>
      <c r="TF54" s="66"/>
      <c r="TG54" s="66"/>
      <c r="TH54" s="66"/>
      <c r="TI54" s="66"/>
      <c r="TJ54" s="66"/>
      <c r="TK54" s="66"/>
      <c r="TL54" s="66"/>
      <c r="TM54" s="66"/>
      <c r="TN54" s="66"/>
      <c r="TO54" s="66"/>
      <c r="TP54" s="66"/>
      <c r="TQ54" s="66"/>
      <c r="TR54" s="66"/>
      <c r="TS54" s="66"/>
      <c r="TT54" s="66"/>
      <c r="TU54" s="66"/>
      <c r="TV54" s="66"/>
      <c r="TW54" s="66"/>
      <c r="TX54" s="66"/>
      <c r="TY54" s="66"/>
      <c r="TZ54" s="66"/>
      <c r="UA54" s="66"/>
      <c r="UB54" s="66"/>
      <c r="UC54" s="66"/>
      <c r="UD54" s="66"/>
      <c r="UE54" s="66"/>
      <c r="UF54" s="66"/>
      <c r="UG54" s="66"/>
      <c r="UH54" s="66"/>
      <c r="UI54" s="66"/>
      <c r="UJ54" s="66"/>
      <c r="UK54" s="66"/>
      <c r="UL54" s="66"/>
      <c r="UM54" s="66"/>
      <c r="UN54" s="66"/>
      <c r="UO54" s="66"/>
      <c r="UP54" s="66"/>
      <c r="UQ54" s="66"/>
      <c r="UR54" s="66"/>
      <c r="US54" s="66"/>
      <c r="UT54" s="66"/>
      <c r="UU54" s="66"/>
      <c r="UV54" s="66"/>
      <c r="UW54" s="66"/>
      <c r="UX54" s="66"/>
      <c r="UY54" s="66"/>
      <c r="UZ54" s="66"/>
      <c r="VA54" s="66"/>
      <c r="VB54" s="66"/>
      <c r="VC54" s="66"/>
      <c r="VD54" s="66"/>
      <c r="VE54" s="66"/>
      <c r="VF54" s="66"/>
      <c r="VG54" s="66"/>
      <c r="VH54" s="66"/>
      <c r="VI54" s="66"/>
      <c r="VJ54" s="66"/>
      <c r="VK54" s="66"/>
      <c r="VL54" s="66"/>
      <c r="VM54" s="66"/>
      <c r="VN54" s="66"/>
      <c r="VO54" s="66"/>
      <c r="VP54" s="66"/>
      <c r="VQ54" s="66"/>
      <c r="VR54" s="66"/>
      <c r="VS54" s="66"/>
      <c r="VT54" s="66"/>
      <c r="VU54" s="66"/>
      <c r="VV54" s="66"/>
      <c r="VW54" s="66"/>
      <c r="VX54" s="66"/>
      <c r="VY54" s="66"/>
      <c r="VZ54" s="66"/>
      <c r="WA54" s="66"/>
      <c r="WB54" s="66"/>
      <c r="WC54" s="66"/>
      <c r="WD54" s="66"/>
      <c r="WE54" s="66"/>
      <c r="WF54" s="66"/>
      <c r="WG54" s="66"/>
      <c r="WH54" s="66"/>
      <c r="WI54" s="66"/>
      <c r="WJ54" s="66"/>
      <c r="WK54" s="66"/>
      <c r="WL54" s="66"/>
      <c r="WM54" s="66"/>
      <c r="WN54" s="66"/>
      <c r="WO54" s="66"/>
      <c r="WP54" s="66"/>
      <c r="WQ54" s="66"/>
      <c r="WR54" s="66"/>
      <c r="WS54" s="66"/>
      <c r="WT54" s="66"/>
      <c r="WU54" s="66"/>
      <c r="WV54" s="66"/>
      <c r="WW54" s="66"/>
      <c r="WX54" s="66"/>
      <c r="WY54" s="66"/>
      <c r="WZ54" s="66"/>
      <c r="XA54" s="66"/>
      <c r="XB54" s="66"/>
      <c r="XC54" s="66"/>
      <c r="XD54" s="66"/>
      <c r="XE54" s="66"/>
      <c r="XF54" s="66"/>
      <c r="XG54" s="66"/>
      <c r="XH54" s="66"/>
      <c r="XI54" s="66"/>
      <c r="XJ54" s="66"/>
      <c r="XK54" s="66"/>
      <c r="XL54" s="66"/>
      <c r="XM54" s="66"/>
      <c r="XN54" s="66"/>
      <c r="XO54" s="66"/>
      <c r="XP54" s="66"/>
      <c r="XQ54" s="66"/>
      <c r="XR54" s="66"/>
      <c r="XS54" s="66"/>
      <c r="XT54" s="66"/>
      <c r="XU54" s="66"/>
      <c r="XV54" s="66"/>
      <c r="XW54" s="66"/>
      <c r="XX54" s="66"/>
      <c r="XY54" s="66"/>
      <c r="XZ54" s="66"/>
      <c r="YA54" s="66"/>
      <c r="YB54" s="66"/>
      <c r="YC54" s="66"/>
      <c r="YD54" s="66"/>
      <c r="YE54" s="66"/>
      <c r="YF54" s="66"/>
      <c r="YG54" s="66"/>
      <c r="YH54" s="66"/>
      <c r="YI54" s="66"/>
      <c r="YJ54" s="66"/>
      <c r="YK54" s="66"/>
      <c r="YL54" s="66"/>
      <c r="YM54" s="66"/>
      <c r="YN54" s="66"/>
      <c r="YO54" s="66"/>
      <c r="YP54" s="66"/>
      <c r="YQ54" s="66"/>
      <c r="YR54" s="66"/>
      <c r="YS54" s="66"/>
      <c r="YT54" s="66"/>
      <c r="YU54" s="66"/>
      <c r="YV54" s="66"/>
      <c r="YW54" s="66"/>
      <c r="YX54" s="66"/>
      <c r="YY54" s="66"/>
      <c r="YZ54" s="66"/>
      <c r="ZA54" s="66"/>
      <c r="ZB54" s="66"/>
      <c r="ZC54" s="66"/>
      <c r="ZD54" s="66"/>
      <c r="ZE54" s="66"/>
      <c r="ZF54" s="66"/>
      <c r="ZG54" s="66"/>
      <c r="ZH54" s="66"/>
      <c r="ZI54" s="66"/>
      <c r="ZJ54" s="66"/>
      <c r="ZK54" s="66"/>
      <c r="ZL54" s="66"/>
      <c r="ZM54" s="66"/>
      <c r="ZN54" s="66"/>
      <c r="ZO54" s="66"/>
      <c r="ZP54" s="66"/>
      <c r="ZQ54" s="66"/>
      <c r="ZR54" s="66"/>
      <c r="ZS54" s="66"/>
      <c r="ZT54" s="66"/>
      <c r="ZU54" s="66"/>
      <c r="ZV54" s="66"/>
      <c r="ZW54" s="66"/>
      <c r="ZX54" s="66"/>
      <c r="ZY54" s="66"/>
      <c r="ZZ54" s="66"/>
      <c r="AAA54" s="66"/>
      <c r="AAB54" s="66"/>
      <c r="AAC54" s="66"/>
      <c r="AAD54" s="66"/>
      <c r="AAE54" s="66"/>
      <c r="AAF54" s="66"/>
      <c r="AAG54" s="66"/>
      <c r="AAH54" s="66"/>
      <c r="AAI54" s="66"/>
      <c r="AAJ54" s="66"/>
      <c r="AAK54" s="66"/>
      <c r="AAL54" s="66"/>
      <c r="AAM54" s="66"/>
      <c r="AAN54" s="66"/>
      <c r="AAO54" s="66"/>
      <c r="AAP54" s="66"/>
      <c r="AAQ54" s="66"/>
      <c r="AAR54" s="66"/>
      <c r="AAS54" s="66"/>
      <c r="AAT54" s="66"/>
      <c r="AAU54" s="66"/>
      <c r="AAV54" s="66"/>
      <c r="AAW54" s="66"/>
      <c r="AAX54" s="66"/>
      <c r="AAY54" s="66"/>
      <c r="AAZ54" s="66"/>
      <c r="ABA54" s="66"/>
      <c r="ABB54" s="66"/>
      <c r="ABC54" s="66"/>
      <c r="ABD54" s="66"/>
      <c r="ABE54" s="66"/>
      <c r="ABF54" s="66"/>
      <c r="ABG54" s="66"/>
      <c r="ABH54" s="66"/>
      <c r="ABI54" s="66"/>
      <c r="ABJ54" s="66"/>
      <c r="ABK54" s="66"/>
      <c r="ABL54" s="66"/>
      <c r="ABM54" s="66"/>
      <c r="ABN54" s="66"/>
      <c r="ABO54" s="66"/>
      <c r="ABP54" s="66"/>
      <c r="ABQ54" s="66"/>
      <c r="ABR54" s="66"/>
      <c r="ABS54" s="66"/>
      <c r="ABT54" s="66"/>
      <c r="ABU54" s="66"/>
      <c r="ABV54" s="66"/>
      <c r="ABW54" s="66"/>
      <c r="ABX54" s="66"/>
      <c r="ABY54" s="66"/>
      <c r="ABZ54" s="66"/>
      <c r="ACA54" s="66"/>
      <c r="ACB54" s="66"/>
      <c r="ACC54" s="66"/>
      <c r="ACD54" s="66"/>
      <c r="ACE54" s="66"/>
      <c r="ACF54" s="66"/>
      <c r="ACG54" s="66"/>
      <c r="ACH54" s="66"/>
      <c r="ACI54" s="66"/>
      <c r="ACJ54" s="66"/>
      <c r="ACK54" s="66"/>
      <c r="ACL54" s="66"/>
      <c r="ACM54" s="66"/>
      <c r="ACN54" s="66"/>
      <c r="ACO54" s="66"/>
      <c r="ACP54" s="66"/>
      <c r="ACQ54" s="66"/>
      <c r="ACR54" s="66"/>
      <c r="ACS54" s="66"/>
      <c r="ACT54" s="66"/>
      <c r="ACU54" s="66"/>
      <c r="ACV54" s="66"/>
      <c r="ACW54" s="66"/>
      <c r="ACX54" s="66"/>
      <c r="ACY54" s="66"/>
      <c r="ACZ54" s="66"/>
      <c r="ADA54" s="66"/>
      <c r="ADB54" s="66"/>
    </row>
    <row r="55" spans="1:782" s="96" customFormat="1" x14ac:dyDescent="0.2">
      <c r="A55" s="66"/>
      <c r="B55" s="66"/>
      <c r="C55" s="94"/>
      <c r="E55" s="97"/>
      <c r="F55" s="97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66"/>
      <c r="GF55" s="66"/>
      <c r="GG55" s="66"/>
      <c r="GH55" s="66"/>
      <c r="GI55" s="66"/>
      <c r="GJ55" s="66"/>
      <c r="GK55" s="66"/>
      <c r="GL55" s="66"/>
      <c r="GM55" s="66"/>
      <c r="GN55" s="66"/>
      <c r="GO55" s="66"/>
      <c r="GP55" s="66"/>
      <c r="GQ55" s="66"/>
      <c r="GR55" s="66"/>
      <c r="GS55" s="66"/>
      <c r="GT55" s="66"/>
      <c r="GU55" s="66"/>
      <c r="GV55" s="66"/>
      <c r="GW55" s="66"/>
      <c r="GX55" s="66"/>
      <c r="GY55" s="66"/>
      <c r="GZ55" s="66"/>
      <c r="HA55" s="66"/>
      <c r="HB55" s="66"/>
      <c r="HC55" s="66"/>
      <c r="HD55" s="66"/>
      <c r="HE55" s="66"/>
      <c r="HF55" s="66"/>
      <c r="HG55" s="66"/>
      <c r="HH55" s="66"/>
      <c r="HI55" s="66"/>
      <c r="HJ55" s="66"/>
      <c r="HK55" s="66"/>
      <c r="HL55" s="66"/>
      <c r="HM55" s="66"/>
      <c r="HN55" s="66"/>
      <c r="HO55" s="66"/>
      <c r="HP55" s="66"/>
      <c r="HQ55" s="66"/>
      <c r="HR55" s="66"/>
      <c r="HS55" s="66"/>
      <c r="HT55" s="66"/>
      <c r="HU55" s="66"/>
      <c r="HV55" s="66"/>
      <c r="HW55" s="66"/>
      <c r="HX55" s="66"/>
      <c r="HY55" s="66"/>
      <c r="HZ55" s="66"/>
      <c r="IA55" s="66"/>
      <c r="IB55" s="66"/>
      <c r="IC55" s="66"/>
      <c r="ID55" s="66"/>
      <c r="IE55" s="66"/>
      <c r="IF55" s="66"/>
      <c r="IG55" s="66"/>
      <c r="IH55" s="66"/>
      <c r="II55" s="66"/>
      <c r="IJ55" s="66"/>
      <c r="IK55" s="66"/>
      <c r="IL55" s="66"/>
      <c r="IM55" s="66"/>
      <c r="IN55" s="66"/>
      <c r="IO55" s="66"/>
      <c r="IP55" s="66"/>
      <c r="IQ55" s="66"/>
      <c r="IR55" s="66"/>
      <c r="IS55" s="66"/>
      <c r="IT55" s="66"/>
      <c r="IU55" s="66"/>
      <c r="IV55" s="66"/>
      <c r="IW55" s="66"/>
      <c r="IX55" s="66"/>
      <c r="IY55" s="66"/>
      <c r="IZ55" s="66"/>
      <c r="JA55" s="66"/>
      <c r="JB55" s="66"/>
      <c r="JC55" s="66"/>
      <c r="JD55" s="66"/>
      <c r="JE55" s="66"/>
      <c r="JF55" s="66"/>
      <c r="JG55" s="66"/>
      <c r="JH55" s="66"/>
      <c r="JI55" s="66"/>
      <c r="JJ55" s="66"/>
      <c r="JK55" s="66"/>
      <c r="JL55" s="66"/>
      <c r="JM55" s="66"/>
      <c r="JN55" s="66"/>
      <c r="JO55" s="66"/>
      <c r="JP55" s="66"/>
      <c r="JQ55" s="66"/>
      <c r="JR55" s="66"/>
      <c r="JS55" s="66"/>
      <c r="JT55" s="66"/>
      <c r="JU55" s="66"/>
      <c r="JV55" s="66"/>
      <c r="JW55" s="66"/>
      <c r="JX55" s="66"/>
      <c r="JY55" s="66"/>
      <c r="JZ55" s="66"/>
      <c r="KA55" s="66"/>
      <c r="KB55" s="66"/>
      <c r="KC55" s="66"/>
      <c r="KD55" s="66"/>
      <c r="KE55" s="66"/>
      <c r="KF55" s="66"/>
      <c r="KG55" s="66"/>
      <c r="KH55" s="66"/>
      <c r="KI55" s="66"/>
      <c r="KJ55" s="66"/>
      <c r="KK55" s="66"/>
      <c r="KL55" s="66"/>
      <c r="KM55" s="66"/>
      <c r="KN55" s="66"/>
      <c r="KO55" s="66"/>
      <c r="KP55" s="66"/>
      <c r="KQ55" s="66"/>
      <c r="KR55" s="66"/>
      <c r="KS55" s="66"/>
      <c r="KT55" s="66"/>
      <c r="KU55" s="66"/>
      <c r="KV55" s="66"/>
      <c r="KW55" s="66"/>
      <c r="KX55" s="66"/>
      <c r="KY55" s="66"/>
      <c r="KZ55" s="66"/>
      <c r="LA55" s="66"/>
      <c r="LB55" s="66"/>
      <c r="LC55" s="66"/>
      <c r="LD55" s="66"/>
      <c r="LE55" s="66"/>
      <c r="LF55" s="66"/>
      <c r="LG55" s="66"/>
      <c r="LH55" s="66"/>
      <c r="LI55" s="66"/>
      <c r="LJ55" s="66"/>
      <c r="LK55" s="66"/>
      <c r="LL55" s="66"/>
      <c r="LM55" s="66"/>
      <c r="LN55" s="66"/>
      <c r="LO55" s="66"/>
      <c r="LP55" s="66"/>
      <c r="LQ55" s="66"/>
      <c r="LR55" s="66"/>
      <c r="LS55" s="66"/>
      <c r="LT55" s="66"/>
      <c r="LU55" s="66"/>
      <c r="LV55" s="66"/>
      <c r="LW55" s="66"/>
      <c r="LX55" s="66"/>
      <c r="LY55" s="66"/>
      <c r="LZ55" s="66"/>
      <c r="MA55" s="66"/>
      <c r="MB55" s="66"/>
      <c r="MC55" s="66"/>
      <c r="MD55" s="66"/>
      <c r="ME55" s="66"/>
      <c r="MF55" s="66"/>
      <c r="MG55" s="66"/>
      <c r="MH55" s="66"/>
      <c r="MI55" s="66"/>
      <c r="MJ55" s="66"/>
      <c r="MK55" s="66"/>
      <c r="ML55" s="66"/>
      <c r="MM55" s="66"/>
      <c r="MN55" s="66"/>
      <c r="MO55" s="66"/>
      <c r="MP55" s="66"/>
      <c r="MQ55" s="66"/>
      <c r="MR55" s="66"/>
      <c r="MS55" s="66"/>
      <c r="MT55" s="66"/>
      <c r="MU55" s="66"/>
      <c r="MV55" s="66"/>
      <c r="MW55" s="66"/>
      <c r="MX55" s="66"/>
      <c r="MY55" s="66"/>
      <c r="MZ55" s="66"/>
      <c r="NA55" s="66"/>
      <c r="NB55" s="66"/>
      <c r="NC55" s="66"/>
      <c r="ND55" s="66"/>
      <c r="NE55" s="66"/>
      <c r="NF55" s="66"/>
      <c r="NG55" s="66"/>
      <c r="NH55" s="66"/>
      <c r="NI55" s="66"/>
      <c r="NJ55" s="66"/>
      <c r="NK55" s="66"/>
      <c r="NL55" s="66"/>
      <c r="NM55" s="66"/>
      <c r="NN55" s="66"/>
      <c r="NO55" s="66"/>
      <c r="NP55" s="66"/>
      <c r="NQ55" s="66"/>
      <c r="NR55" s="66"/>
      <c r="NS55" s="66"/>
      <c r="NT55" s="66"/>
      <c r="NU55" s="66"/>
      <c r="NV55" s="66"/>
      <c r="NW55" s="66"/>
      <c r="NX55" s="66"/>
      <c r="NY55" s="66"/>
      <c r="NZ55" s="66"/>
      <c r="OA55" s="66"/>
      <c r="OB55" s="66"/>
      <c r="OC55" s="66"/>
      <c r="OD55" s="66"/>
      <c r="OE55" s="66"/>
      <c r="OF55" s="66"/>
      <c r="OG55" s="66"/>
      <c r="OH55" s="66"/>
      <c r="OI55" s="66"/>
      <c r="OJ55" s="66"/>
      <c r="OK55" s="66"/>
      <c r="OL55" s="66"/>
      <c r="OM55" s="66"/>
      <c r="ON55" s="66"/>
      <c r="OO55" s="66"/>
      <c r="OP55" s="66"/>
      <c r="OQ55" s="66"/>
      <c r="OR55" s="66"/>
      <c r="OS55" s="66"/>
      <c r="OT55" s="66"/>
      <c r="OU55" s="66"/>
      <c r="OV55" s="66"/>
      <c r="OW55" s="66"/>
      <c r="OX55" s="66"/>
      <c r="OY55" s="66"/>
      <c r="OZ55" s="66"/>
      <c r="PA55" s="66"/>
      <c r="PB55" s="66"/>
      <c r="PC55" s="66"/>
      <c r="PD55" s="66"/>
      <c r="PE55" s="66"/>
      <c r="PF55" s="66"/>
      <c r="PG55" s="66"/>
      <c r="PH55" s="66"/>
      <c r="PI55" s="66"/>
      <c r="PJ55" s="66"/>
      <c r="PK55" s="66"/>
      <c r="PL55" s="66"/>
      <c r="PM55" s="66"/>
      <c r="PN55" s="66"/>
      <c r="PO55" s="66"/>
      <c r="PP55" s="66"/>
      <c r="PQ55" s="66"/>
      <c r="PR55" s="66"/>
      <c r="PS55" s="66"/>
      <c r="PT55" s="66"/>
      <c r="PU55" s="66"/>
      <c r="PV55" s="66"/>
      <c r="PW55" s="66"/>
      <c r="PX55" s="66"/>
      <c r="PY55" s="66"/>
      <c r="PZ55" s="66"/>
      <c r="QA55" s="66"/>
      <c r="QB55" s="66"/>
      <c r="QC55" s="66"/>
      <c r="QD55" s="66"/>
      <c r="QE55" s="66"/>
      <c r="QF55" s="66"/>
      <c r="QG55" s="66"/>
      <c r="QH55" s="66"/>
      <c r="QI55" s="66"/>
      <c r="QJ55" s="66"/>
      <c r="QK55" s="66"/>
      <c r="QL55" s="66"/>
      <c r="QM55" s="66"/>
      <c r="QN55" s="66"/>
      <c r="QO55" s="66"/>
      <c r="QP55" s="66"/>
      <c r="QQ55" s="66"/>
      <c r="QR55" s="66"/>
      <c r="QS55" s="66"/>
      <c r="QT55" s="66"/>
      <c r="QU55" s="66"/>
      <c r="QV55" s="66"/>
      <c r="QW55" s="66"/>
      <c r="QX55" s="66"/>
      <c r="QY55" s="66"/>
      <c r="QZ55" s="66"/>
      <c r="RA55" s="66"/>
      <c r="RB55" s="66"/>
      <c r="RC55" s="66"/>
      <c r="RD55" s="66"/>
      <c r="RE55" s="66"/>
      <c r="RF55" s="66"/>
      <c r="RG55" s="66"/>
      <c r="RH55" s="66"/>
      <c r="RI55" s="66"/>
      <c r="RJ55" s="66"/>
      <c r="RK55" s="66"/>
      <c r="RL55" s="66"/>
      <c r="RM55" s="66"/>
      <c r="RN55" s="66"/>
      <c r="RO55" s="66"/>
      <c r="RP55" s="66"/>
      <c r="RQ55" s="66"/>
      <c r="RR55" s="66"/>
      <c r="RS55" s="66"/>
      <c r="RT55" s="66"/>
      <c r="RU55" s="66"/>
      <c r="RV55" s="66"/>
      <c r="RW55" s="66"/>
      <c r="RX55" s="66"/>
      <c r="RY55" s="66"/>
      <c r="RZ55" s="66"/>
      <c r="SA55" s="66"/>
      <c r="SB55" s="66"/>
      <c r="SC55" s="66"/>
      <c r="SD55" s="66"/>
      <c r="SE55" s="66"/>
      <c r="SF55" s="66"/>
      <c r="SG55" s="66"/>
      <c r="SH55" s="66"/>
      <c r="SI55" s="66"/>
      <c r="SJ55" s="66"/>
      <c r="SK55" s="66"/>
      <c r="SL55" s="66"/>
      <c r="SM55" s="66"/>
      <c r="SN55" s="66"/>
      <c r="SO55" s="66"/>
      <c r="SP55" s="66"/>
      <c r="SQ55" s="66"/>
      <c r="SR55" s="66"/>
      <c r="SS55" s="66"/>
      <c r="ST55" s="66"/>
      <c r="SU55" s="66"/>
      <c r="SV55" s="66"/>
      <c r="SW55" s="66"/>
      <c r="SX55" s="66"/>
      <c r="SY55" s="66"/>
      <c r="SZ55" s="66"/>
      <c r="TA55" s="66"/>
      <c r="TB55" s="66"/>
      <c r="TC55" s="66"/>
      <c r="TD55" s="66"/>
      <c r="TE55" s="66"/>
      <c r="TF55" s="66"/>
      <c r="TG55" s="66"/>
      <c r="TH55" s="66"/>
      <c r="TI55" s="66"/>
      <c r="TJ55" s="66"/>
      <c r="TK55" s="66"/>
      <c r="TL55" s="66"/>
      <c r="TM55" s="66"/>
      <c r="TN55" s="66"/>
      <c r="TO55" s="66"/>
      <c r="TP55" s="66"/>
      <c r="TQ55" s="66"/>
      <c r="TR55" s="66"/>
      <c r="TS55" s="66"/>
      <c r="TT55" s="66"/>
      <c r="TU55" s="66"/>
      <c r="TV55" s="66"/>
      <c r="TW55" s="66"/>
      <c r="TX55" s="66"/>
      <c r="TY55" s="66"/>
      <c r="TZ55" s="66"/>
      <c r="UA55" s="66"/>
      <c r="UB55" s="66"/>
      <c r="UC55" s="66"/>
      <c r="UD55" s="66"/>
      <c r="UE55" s="66"/>
      <c r="UF55" s="66"/>
      <c r="UG55" s="66"/>
      <c r="UH55" s="66"/>
      <c r="UI55" s="66"/>
      <c r="UJ55" s="66"/>
      <c r="UK55" s="66"/>
      <c r="UL55" s="66"/>
      <c r="UM55" s="66"/>
      <c r="UN55" s="66"/>
      <c r="UO55" s="66"/>
      <c r="UP55" s="66"/>
      <c r="UQ55" s="66"/>
      <c r="UR55" s="66"/>
      <c r="US55" s="66"/>
      <c r="UT55" s="66"/>
      <c r="UU55" s="66"/>
      <c r="UV55" s="66"/>
      <c r="UW55" s="66"/>
      <c r="UX55" s="66"/>
      <c r="UY55" s="66"/>
      <c r="UZ55" s="66"/>
      <c r="VA55" s="66"/>
      <c r="VB55" s="66"/>
      <c r="VC55" s="66"/>
      <c r="VD55" s="66"/>
      <c r="VE55" s="66"/>
      <c r="VF55" s="66"/>
      <c r="VG55" s="66"/>
      <c r="VH55" s="66"/>
      <c r="VI55" s="66"/>
      <c r="VJ55" s="66"/>
      <c r="VK55" s="66"/>
      <c r="VL55" s="66"/>
      <c r="VM55" s="66"/>
      <c r="VN55" s="66"/>
      <c r="VO55" s="66"/>
      <c r="VP55" s="66"/>
      <c r="VQ55" s="66"/>
      <c r="VR55" s="66"/>
      <c r="VS55" s="66"/>
      <c r="VT55" s="66"/>
      <c r="VU55" s="66"/>
      <c r="VV55" s="66"/>
      <c r="VW55" s="66"/>
      <c r="VX55" s="66"/>
      <c r="VY55" s="66"/>
      <c r="VZ55" s="66"/>
      <c r="WA55" s="66"/>
      <c r="WB55" s="66"/>
      <c r="WC55" s="66"/>
      <c r="WD55" s="66"/>
      <c r="WE55" s="66"/>
      <c r="WF55" s="66"/>
      <c r="WG55" s="66"/>
      <c r="WH55" s="66"/>
      <c r="WI55" s="66"/>
      <c r="WJ55" s="66"/>
      <c r="WK55" s="66"/>
      <c r="WL55" s="66"/>
      <c r="WM55" s="66"/>
      <c r="WN55" s="66"/>
      <c r="WO55" s="66"/>
      <c r="WP55" s="66"/>
      <c r="WQ55" s="66"/>
      <c r="WR55" s="66"/>
      <c r="WS55" s="66"/>
      <c r="WT55" s="66"/>
      <c r="WU55" s="66"/>
      <c r="WV55" s="66"/>
      <c r="WW55" s="66"/>
      <c r="WX55" s="66"/>
      <c r="WY55" s="66"/>
      <c r="WZ55" s="66"/>
      <c r="XA55" s="66"/>
      <c r="XB55" s="66"/>
      <c r="XC55" s="66"/>
      <c r="XD55" s="66"/>
      <c r="XE55" s="66"/>
      <c r="XF55" s="66"/>
      <c r="XG55" s="66"/>
      <c r="XH55" s="66"/>
      <c r="XI55" s="66"/>
      <c r="XJ55" s="66"/>
      <c r="XK55" s="66"/>
      <c r="XL55" s="66"/>
      <c r="XM55" s="66"/>
      <c r="XN55" s="66"/>
      <c r="XO55" s="66"/>
      <c r="XP55" s="66"/>
      <c r="XQ55" s="66"/>
      <c r="XR55" s="66"/>
      <c r="XS55" s="66"/>
      <c r="XT55" s="66"/>
      <c r="XU55" s="66"/>
      <c r="XV55" s="66"/>
      <c r="XW55" s="66"/>
      <c r="XX55" s="66"/>
      <c r="XY55" s="66"/>
      <c r="XZ55" s="66"/>
      <c r="YA55" s="66"/>
      <c r="YB55" s="66"/>
      <c r="YC55" s="66"/>
      <c r="YD55" s="66"/>
      <c r="YE55" s="66"/>
      <c r="YF55" s="66"/>
      <c r="YG55" s="66"/>
      <c r="YH55" s="66"/>
      <c r="YI55" s="66"/>
      <c r="YJ55" s="66"/>
      <c r="YK55" s="66"/>
      <c r="YL55" s="66"/>
      <c r="YM55" s="66"/>
      <c r="YN55" s="66"/>
      <c r="YO55" s="66"/>
      <c r="YP55" s="66"/>
      <c r="YQ55" s="66"/>
      <c r="YR55" s="66"/>
      <c r="YS55" s="66"/>
      <c r="YT55" s="66"/>
      <c r="YU55" s="66"/>
      <c r="YV55" s="66"/>
      <c r="YW55" s="66"/>
      <c r="YX55" s="66"/>
      <c r="YY55" s="66"/>
      <c r="YZ55" s="66"/>
      <c r="ZA55" s="66"/>
      <c r="ZB55" s="66"/>
      <c r="ZC55" s="66"/>
      <c r="ZD55" s="66"/>
      <c r="ZE55" s="66"/>
      <c r="ZF55" s="66"/>
      <c r="ZG55" s="66"/>
      <c r="ZH55" s="66"/>
      <c r="ZI55" s="66"/>
      <c r="ZJ55" s="66"/>
      <c r="ZK55" s="66"/>
      <c r="ZL55" s="66"/>
      <c r="ZM55" s="66"/>
      <c r="ZN55" s="66"/>
      <c r="ZO55" s="66"/>
      <c r="ZP55" s="66"/>
      <c r="ZQ55" s="66"/>
      <c r="ZR55" s="66"/>
      <c r="ZS55" s="66"/>
      <c r="ZT55" s="66"/>
      <c r="ZU55" s="66"/>
      <c r="ZV55" s="66"/>
      <c r="ZW55" s="66"/>
      <c r="ZX55" s="66"/>
      <c r="ZY55" s="66"/>
      <c r="ZZ55" s="66"/>
      <c r="AAA55" s="66"/>
      <c r="AAB55" s="66"/>
      <c r="AAC55" s="66"/>
      <c r="AAD55" s="66"/>
      <c r="AAE55" s="66"/>
      <c r="AAF55" s="66"/>
      <c r="AAG55" s="66"/>
      <c r="AAH55" s="66"/>
      <c r="AAI55" s="66"/>
      <c r="AAJ55" s="66"/>
      <c r="AAK55" s="66"/>
      <c r="AAL55" s="66"/>
      <c r="AAM55" s="66"/>
      <c r="AAN55" s="66"/>
      <c r="AAO55" s="66"/>
      <c r="AAP55" s="66"/>
      <c r="AAQ55" s="66"/>
      <c r="AAR55" s="66"/>
      <c r="AAS55" s="66"/>
      <c r="AAT55" s="66"/>
      <c r="AAU55" s="66"/>
      <c r="AAV55" s="66"/>
      <c r="AAW55" s="66"/>
      <c r="AAX55" s="66"/>
      <c r="AAY55" s="66"/>
      <c r="AAZ55" s="66"/>
      <c r="ABA55" s="66"/>
      <c r="ABB55" s="66"/>
      <c r="ABC55" s="66"/>
      <c r="ABD55" s="66"/>
      <c r="ABE55" s="66"/>
      <c r="ABF55" s="66"/>
      <c r="ABG55" s="66"/>
      <c r="ABH55" s="66"/>
      <c r="ABI55" s="66"/>
      <c r="ABJ55" s="66"/>
      <c r="ABK55" s="66"/>
      <c r="ABL55" s="66"/>
      <c r="ABM55" s="66"/>
      <c r="ABN55" s="66"/>
      <c r="ABO55" s="66"/>
      <c r="ABP55" s="66"/>
      <c r="ABQ55" s="66"/>
      <c r="ABR55" s="66"/>
      <c r="ABS55" s="66"/>
      <c r="ABT55" s="66"/>
      <c r="ABU55" s="66"/>
      <c r="ABV55" s="66"/>
      <c r="ABW55" s="66"/>
      <c r="ABX55" s="66"/>
      <c r="ABY55" s="66"/>
      <c r="ABZ55" s="66"/>
      <c r="ACA55" s="66"/>
      <c r="ACB55" s="66"/>
      <c r="ACC55" s="66"/>
      <c r="ACD55" s="66"/>
      <c r="ACE55" s="66"/>
      <c r="ACF55" s="66"/>
      <c r="ACG55" s="66"/>
      <c r="ACH55" s="66"/>
      <c r="ACI55" s="66"/>
      <c r="ACJ55" s="66"/>
      <c r="ACK55" s="66"/>
      <c r="ACL55" s="66"/>
      <c r="ACM55" s="66"/>
      <c r="ACN55" s="66"/>
      <c r="ACO55" s="66"/>
      <c r="ACP55" s="66"/>
      <c r="ACQ55" s="66"/>
      <c r="ACR55" s="66"/>
      <c r="ACS55" s="66"/>
      <c r="ACT55" s="66"/>
      <c r="ACU55" s="66"/>
      <c r="ACV55" s="66"/>
      <c r="ACW55" s="66"/>
      <c r="ACX55" s="66"/>
      <c r="ACY55" s="66"/>
      <c r="ACZ55" s="66"/>
      <c r="ADA55" s="66"/>
      <c r="ADB55" s="66"/>
    </row>
    <row r="56" spans="1:782" s="96" customFormat="1" x14ac:dyDescent="0.2">
      <c r="A56" s="66"/>
      <c r="B56" s="66"/>
      <c r="C56" s="94"/>
      <c r="E56" s="97"/>
      <c r="F56" s="97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6"/>
      <c r="FF56" s="66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66"/>
      <c r="GP56" s="66"/>
      <c r="GQ56" s="66"/>
      <c r="GR56" s="66"/>
      <c r="GS56" s="66"/>
      <c r="GT56" s="66"/>
      <c r="GU56" s="66"/>
      <c r="GV56" s="66"/>
      <c r="GW56" s="66"/>
      <c r="GX56" s="66"/>
      <c r="GY56" s="66"/>
      <c r="GZ56" s="66"/>
      <c r="HA56" s="66"/>
      <c r="HB56" s="66"/>
      <c r="HC56" s="66"/>
      <c r="HD56" s="66"/>
      <c r="HE56" s="66"/>
      <c r="HF56" s="66"/>
      <c r="HG56" s="66"/>
      <c r="HH56" s="66"/>
      <c r="HI56" s="66"/>
      <c r="HJ56" s="66"/>
      <c r="HK56" s="66"/>
      <c r="HL56" s="66"/>
      <c r="HM56" s="66"/>
      <c r="HN56" s="66"/>
      <c r="HO56" s="66"/>
      <c r="HP56" s="66"/>
      <c r="HQ56" s="66"/>
      <c r="HR56" s="66"/>
      <c r="HS56" s="66"/>
      <c r="HT56" s="66"/>
      <c r="HU56" s="66"/>
      <c r="HV56" s="66"/>
      <c r="HW56" s="66"/>
      <c r="HX56" s="66"/>
      <c r="HY56" s="66"/>
      <c r="HZ56" s="66"/>
      <c r="IA56" s="66"/>
      <c r="IB56" s="66"/>
      <c r="IC56" s="66"/>
      <c r="ID56" s="66"/>
      <c r="IE56" s="66"/>
      <c r="IF56" s="66"/>
      <c r="IG56" s="66"/>
      <c r="IH56" s="66"/>
      <c r="II56" s="66"/>
      <c r="IJ56" s="66"/>
      <c r="IK56" s="66"/>
      <c r="IL56" s="66"/>
      <c r="IM56" s="66"/>
      <c r="IN56" s="66"/>
      <c r="IO56" s="66"/>
      <c r="IP56" s="66"/>
      <c r="IQ56" s="66"/>
      <c r="IR56" s="66"/>
      <c r="IS56" s="66"/>
      <c r="IT56" s="66"/>
      <c r="IU56" s="66"/>
      <c r="IV56" s="66"/>
      <c r="IW56" s="66"/>
      <c r="IX56" s="66"/>
      <c r="IY56" s="66"/>
      <c r="IZ56" s="66"/>
      <c r="JA56" s="66"/>
      <c r="JB56" s="66"/>
      <c r="JC56" s="66"/>
      <c r="JD56" s="66"/>
      <c r="JE56" s="66"/>
      <c r="JF56" s="66"/>
      <c r="JG56" s="66"/>
      <c r="JH56" s="66"/>
      <c r="JI56" s="66"/>
      <c r="JJ56" s="66"/>
      <c r="JK56" s="66"/>
      <c r="JL56" s="66"/>
      <c r="JM56" s="66"/>
      <c r="JN56" s="66"/>
      <c r="JO56" s="66"/>
      <c r="JP56" s="66"/>
      <c r="JQ56" s="66"/>
      <c r="JR56" s="66"/>
      <c r="JS56" s="66"/>
      <c r="JT56" s="66"/>
      <c r="JU56" s="66"/>
      <c r="JV56" s="66"/>
      <c r="JW56" s="66"/>
      <c r="JX56" s="66"/>
      <c r="JY56" s="66"/>
      <c r="JZ56" s="66"/>
      <c r="KA56" s="66"/>
      <c r="KB56" s="66"/>
      <c r="KC56" s="66"/>
      <c r="KD56" s="66"/>
      <c r="KE56" s="66"/>
      <c r="KF56" s="66"/>
      <c r="KG56" s="66"/>
      <c r="KH56" s="66"/>
      <c r="KI56" s="66"/>
      <c r="KJ56" s="66"/>
      <c r="KK56" s="66"/>
      <c r="KL56" s="66"/>
      <c r="KM56" s="66"/>
      <c r="KN56" s="66"/>
      <c r="KO56" s="66"/>
      <c r="KP56" s="66"/>
      <c r="KQ56" s="66"/>
      <c r="KR56" s="66"/>
      <c r="KS56" s="66"/>
      <c r="KT56" s="66"/>
      <c r="KU56" s="66"/>
      <c r="KV56" s="66"/>
      <c r="KW56" s="66"/>
      <c r="KX56" s="66"/>
      <c r="KY56" s="66"/>
      <c r="KZ56" s="66"/>
      <c r="LA56" s="66"/>
      <c r="LB56" s="66"/>
      <c r="LC56" s="66"/>
      <c r="LD56" s="66"/>
      <c r="LE56" s="66"/>
      <c r="LF56" s="66"/>
      <c r="LG56" s="66"/>
      <c r="LH56" s="66"/>
      <c r="LI56" s="66"/>
      <c r="LJ56" s="66"/>
      <c r="LK56" s="66"/>
      <c r="LL56" s="66"/>
      <c r="LM56" s="66"/>
      <c r="LN56" s="66"/>
      <c r="LO56" s="66"/>
      <c r="LP56" s="66"/>
      <c r="LQ56" s="66"/>
      <c r="LR56" s="66"/>
      <c r="LS56" s="66"/>
      <c r="LT56" s="66"/>
      <c r="LU56" s="66"/>
      <c r="LV56" s="66"/>
      <c r="LW56" s="66"/>
      <c r="LX56" s="66"/>
      <c r="LY56" s="66"/>
      <c r="LZ56" s="66"/>
      <c r="MA56" s="66"/>
      <c r="MB56" s="66"/>
      <c r="MC56" s="66"/>
      <c r="MD56" s="66"/>
      <c r="ME56" s="66"/>
      <c r="MF56" s="66"/>
      <c r="MG56" s="66"/>
      <c r="MH56" s="66"/>
      <c r="MI56" s="66"/>
      <c r="MJ56" s="66"/>
      <c r="MK56" s="66"/>
      <c r="ML56" s="66"/>
      <c r="MM56" s="66"/>
      <c r="MN56" s="66"/>
      <c r="MO56" s="66"/>
      <c r="MP56" s="66"/>
      <c r="MQ56" s="66"/>
      <c r="MR56" s="66"/>
      <c r="MS56" s="66"/>
      <c r="MT56" s="66"/>
      <c r="MU56" s="66"/>
      <c r="MV56" s="66"/>
      <c r="MW56" s="66"/>
      <c r="MX56" s="66"/>
      <c r="MY56" s="66"/>
      <c r="MZ56" s="66"/>
      <c r="NA56" s="66"/>
      <c r="NB56" s="66"/>
      <c r="NC56" s="66"/>
      <c r="ND56" s="66"/>
      <c r="NE56" s="66"/>
      <c r="NF56" s="66"/>
      <c r="NG56" s="66"/>
      <c r="NH56" s="66"/>
      <c r="NI56" s="66"/>
      <c r="NJ56" s="66"/>
      <c r="NK56" s="66"/>
      <c r="NL56" s="66"/>
      <c r="NM56" s="66"/>
      <c r="NN56" s="66"/>
      <c r="NO56" s="66"/>
      <c r="NP56" s="66"/>
      <c r="NQ56" s="66"/>
      <c r="NR56" s="66"/>
      <c r="NS56" s="66"/>
      <c r="NT56" s="66"/>
      <c r="NU56" s="66"/>
      <c r="NV56" s="66"/>
      <c r="NW56" s="66"/>
      <c r="NX56" s="66"/>
      <c r="NY56" s="66"/>
      <c r="NZ56" s="66"/>
      <c r="OA56" s="66"/>
      <c r="OB56" s="66"/>
      <c r="OC56" s="66"/>
      <c r="OD56" s="66"/>
      <c r="OE56" s="66"/>
      <c r="OF56" s="66"/>
      <c r="OG56" s="66"/>
      <c r="OH56" s="66"/>
      <c r="OI56" s="66"/>
      <c r="OJ56" s="66"/>
      <c r="OK56" s="66"/>
      <c r="OL56" s="66"/>
      <c r="OM56" s="66"/>
      <c r="ON56" s="66"/>
      <c r="OO56" s="66"/>
      <c r="OP56" s="66"/>
      <c r="OQ56" s="66"/>
      <c r="OR56" s="66"/>
      <c r="OS56" s="66"/>
      <c r="OT56" s="66"/>
      <c r="OU56" s="66"/>
      <c r="OV56" s="66"/>
      <c r="OW56" s="66"/>
      <c r="OX56" s="66"/>
      <c r="OY56" s="66"/>
      <c r="OZ56" s="66"/>
      <c r="PA56" s="66"/>
      <c r="PB56" s="66"/>
      <c r="PC56" s="66"/>
      <c r="PD56" s="66"/>
      <c r="PE56" s="66"/>
      <c r="PF56" s="66"/>
      <c r="PG56" s="66"/>
      <c r="PH56" s="66"/>
      <c r="PI56" s="66"/>
      <c r="PJ56" s="66"/>
      <c r="PK56" s="66"/>
      <c r="PL56" s="66"/>
      <c r="PM56" s="66"/>
      <c r="PN56" s="66"/>
      <c r="PO56" s="66"/>
      <c r="PP56" s="66"/>
      <c r="PQ56" s="66"/>
      <c r="PR56" s="66"/>
      <c r="PS56" s="66"/>
      <c r="PT56" s="66"/>
      <c r="PU56" s="66"/>
      <c r="PV56" s="66"/>
      <c r="PW56" s="66"/>
      <c r="PX56" s="66"/>
      <c r="PY56" s="66"/>
      <c r="PZ56" s="66"/>
      <c r="QA56" s="66"/>
      <c r="QB56" s="66"/>
      <c r="QC56" s="66"/>
      <c r="QD56" s="66"/>
      <c r="QE56" s="66"/>
      <c r="QF56" s="66"/>
      <c r="QG56" s="66"/>
      <c r="QH56" s="66"/>
      <c r="QI56" s="66"/>
      <c r="QJ56" s="66"/>
      <c r="QK56" s="66"/>
      <c r="QL56" s="66"/>
      <c r="QM56" s="66"/>
      <c r="QN56" s="66"/>
      <c r="QO56" s="66"/>
      <c r="QP56" s="66"/>
      <c r="QQ56" s="66"/>
      <c r="QR56" s="66"/>
      <c r="QS56" s="66"/>
      <c r="QT56" s="66"/>
      <c r="QU56" s="66"/>
      <c r="QV56" s="66"/>
      <c r="QW56" s="66"/>
      <c r="QX56" s="66"/>
      <c r="QY56" s="66"/>
      <c r="QZ56" s="66"/>
      <c r="RA56" s="66"/>
      <c r="RB56" s="66"/>
      <c r="RC56" s="66"/>
      <c r="RD56" s="66"/>
      <c r="RE56" s="66"/>
      <c r="RF56" s="66"/>
      <c r="RG56" s="66"/>
      <c r="RH56" s="66"/>
      <c r="RI56" s="66"/>
      <c r="RJ56" s="66"/>
      <c r="RK56" s="66"/>
      <c r="RL56" s="66"/>
      <c r="RM56" s="66"/>
      <c r="RN56" s="66"/>
      <c r="RO56" s="66"/>
      <c r="RP56" s="66"/>
      <c r="RQ56" s="66"/>
      <c r="RR56" s="66"/>
      <c r="RS56" s="66"/>
      <c r="RT56" s="66"/>
      <c r="RU56" s="66"/>
      <c r="RV56" s="66"/>
      <c r="RW56" s="66"/>
      <c r="RX56" s="66"/>
      <c r="RY56" s="66"/>
      <c r="RZ56" s="66"/>
      <c r="SA56" s="66"/>
      <c r="SB56" s="66"/>
      <c r="SC56" s="66"/>
      <c r="SD56" s="66"/>
      <c r="SE56" s="66"/>
      <c r="SF56" s="66"/>
      <c r="SG56" s="66"/>
      <c r="SH56" s="66"/>
      <c r="SI56" s="66"/>
      <c r="SJ56" s="66"/>
      <c r="SK56" s="66"/>
      <c r="SL56" s="66"/>
      <c r="SM56" s="66"/>
      <c r="SN56" s="66"/>
      <c r="SO56" s="66"/>
      <c r="SP56" s="66"/>
      <c r="SQ56" s="66"/>
      <c r="SR56" s="66"/>
      <c r="SS56" s="66"/>
      <c r="ST56" s="66"/>
      <c r="SU56" s="66"/>
      <c r="SV56" s="66"/>
      <c r="SW56" s="66"/>
      <c r="SX56" s="66"/>
      <c r="SY56" s="66"/>
      <c r="SZ56" s="66"/>
      <c r="TA56" s="66"/>
      <c r="TB56" s="66"/>
      <c r="TC56" s="66"/>
      <c r="TD56" s="66"/>
      <c r="TE56" s="66"/>
      <c r="TF56" s="66"/>
      <c r="TG56" s="66"/>
      <c r="TH56" s="66"/>
      <c r="TI56" s="66"/>
      <c r="TJ56" s="66"/>
      <c r="TK56" s="66"/>
      <c r="TL56" s="66"/>
      <c r="TM56" s="66"/>
      <c r="TN56" s="66"/>
      <c r="TO56" s="66"/>
      <c r="TP56" s="66"/>
      <c r="TQ56" s="66"/>
      <c r="TR56" s="66"/>
      <c r="TS56" s="66"/>
      <c r="TT56" s="66"/>
      <c r="TU56" s="66"/>
      <c r="TV56" s="66"/>
      <c r="TW56" s="66"/>
      <c r="TX56" s="66"/>
      <c r="TY56" s="66"/>
      <c r="TZ56" s="66"/>
      <c r="UA56" s="66"/>
      <c r="UB56" s="66"/>
      <c r="UC56" s="66"/>
      <c r="UD56" s="66"/>
      <c r="UE56" s="66"/>
      <c r="UF56" s="66"/>
      <c r="UG56" s="66"/>
      <c r="UH56" s="66"/>
      <c r="UI56" s="66"/>
      <c r="UJ56" s="66"/>
      <c r="UK56" s="66"/>
      <c r="UL56" s="66"/>
      <c r="UM56" s="66"/>
      <c r="UN56" s="66"/>
      <c r="UO56" s="66"/>
      <c r="UP56" s="66"/>
      <c r="UQ56" s="66"/>
      <c r="UR56" s="66"/>
      <c r="US56" s="66"/>
      <c r="UT56" s="66"/>
      <c r="UU56" s="66"/>
      <c r="UV56" s="66"/>
      <c r="UW56" s="66"/>
      <c r="UX56" s="66"/>
      <c r="UY56" s="66"/>
      <c r="UZ56" s="66"/>
      <c r="VA56" s="66"/>
      <c r="VB56" s="66"/>
      <c r="VC56" s="66"/>
      <c r="VD56" s="66"/>
      <c r="VE56" s="66"/>
      <c r="VF56" s="66"/>
      <c r="VG56" s="66"/>
      <c r="VH56" s="66"/>
      <c r="VI56" s="66"/>
      <c r="VJ56" s="66"/>
      <c r="VK56" s="66"/>
      <c r="VL56" s="66"/>
      <c r="VM56" s="66"/>
      <c r="VN56" s="66"/>
      <c r="VO56" s="66"/>
      <c r="VP56" s="66"/>
      <c r="VQ56" s="66"/>
      <c r="VR56" s="66"/>
      <c r="VS56" s="66"/>
      <c r="VT56" s="66"/>
      <c r="VU56" s="66"/>
      <c r="VV56" s="66"/>
      <c r="VW56" s="66"/>
      <c r="VX56" s="66"/>
      <c r="VY56" s="66"/>
      <c r="VZ56" s="66"/>
      <c r="WA56" s="66"/>
      <c r="WB56" s="66"/>
      <c r="WC56" s="66"/>
      <c r="WD56" s="66"/>
      <c r="WE56" s="66"/>
      <c r="WF56" s="66"/>
      <c r="WG56" s="66"/>
      <c r="WH56" s="66"/>
      <c r="WI56" s="66"/>
      <c r="WJ56" s="66"/>
      <c r="WK56" s="66"/>
      <c r="WL56" s="66"/>
      <c r="WM56" s="66"/>
      <c r="WN56" s="66"/>
      <c r="WO56" s="66"/>
      <c r="WP56" s="66"/>
      <c r="WQ56" s="66"/>
      <c r="WR56" s="66"/>
      <c r="WS56" s="66"/>
      <c r="WT56" s="66"/>
      <c r="WU56" s="66"/>
      <c r="WV56" s="66"/>
      <c r="WW56" s="66"/>
      <c r="WX56" s="66"/>
      <c r="WY56" s="66"/>
      <c r="WZ56" s="66"/>
      <c r="XA56" s="66"/>
      <c r="XB56" s="66"/>
      <c r="XC56" s="66"/>
      <c r="XD56" s="66"/>
      <c r="XE56" s="66"/>
      <c r="XF56" s="66"/>
      <c r="XG56" s="66"/>
      <c r="XH56" s="66"/>
      <c r="XI56" s="66"/>
      <c r="XJ56" s="66"/>
      <c r="XK56" s="66"/>
      <c r="XL56" s="66"/>
      <c r="XM56" s="66"/>
      <c r="XN56" s="66"/>
      <c r="XO56" s="66"/>
      <c r="XP56" s="66"/>
      <c r="XQ56" s="66"/>
      <c r="XR56" s="66"/>
      <c r="XS56" s="66"/>
      <c r="XT56" s="66"/>
      <c r="XU56" s="66"/>
      <c r="XV56" s="66"/>
      <c r="XW56" s="66"/>
      <c r="XX56" s="66"/>
      <c r="XY56" s="66"/>
      <c r="XZ56" s="66"/>
      <c r="YA56" s="66"/>
      <c r="YB56" s="66"/>
      <c r="YC56" s="66"/>
      <c r="YD56" s="66"/>
      <c r="YE56" s="66"/>
      <c r="YF56" s="66"/>
      <c r="YG56" s="66"/>
      <c r="YH56" s="66"/>
      <c r="YI56" s="66"/>
      <c r="YJ56" s="66"/>
      <c r="YK56" s="66"/>
      <c r="YL56" s="66"/>
      <c r="YM56" s="66"/>
      <c r="YN56" s="66"/>
      <c r="YO56" s="66"/>
      <c r="YP56" s="66"/>
      <c r="YQ56" s="66"/>
      <c r="YR56" s="66"/>
      <c r="YS56" s="66"/>
      <c r="YT56" s="66"/>
      <c r="YU56" s="66"/>
      <c r="YV56" s="66"/>
      <c r="YW56" s="66"/>
      <c r="YX56" s="66"/>
      <c r="YY56" s="66"/>
      <c r="YZ56" s="66"/>
      <c r="ZA56" s="66"/>
      <c r="ZB56" s="66"/>
      <c r="ZC56" s="66"/>
      <c r="ZD56" s="66"/>
      <c r="ZE56" s="66"/>
      <c r="ZF56" s="66"/>
      <c r="ZG56" s="66"/>
      <c r="ZH56" s="66"/>
      <c r="ZI56" s="66"/>
      <c r="ZJ56" s="66"/>
      <c r="ZK56" s="66"/>
      <c r="ZL56" s="66"/>
      <c r="ZM56" s="66"/>
      <c r="ZN56" s="66"/>
      <c r="ZO56" s="66"/>
      <c r="ZP56" s="66"/>
      <c r="ZQ56" s="66"/>
      <c r="ZR56" s="66"/>
      <c r="ZS56" s="66"/>
      <c r="ZT56" s="66"/>
      <c r="ZU56" s="66"/>
      <c r="ZV56" s="66"/>
      <c r="ZW56" s="66"/>
      <c r="ZX56" s="66"/>
      <c r="ZY56" s="66"/>
      <c r="ZZ56" s="66"/>
      <c r="AAA56" s="66"/>
      <c r="AAB56" s="66"/>
      <c r="AAC56" s="66"/>
      <c r="AAD56" s="66"/>
      <c r="AAE56" s="66"/>
      <c r="AAF56" s="66"/>
      <c r="AAG56" s="66"/>
      <c r="AAH56" s="66"/>
      <c r="AAI56" s="66"/>
      <c r="AAJ56" s="66"/>
      <c r="AAK56" s="66"/>
      <c r="AAL56" s="66"/>
      <c r="AAM56" s="66"/>
      <c r="AAN56" s="66"/>
      <c r="AAO56" s="66"/>
      <c r="AAP56" s="66"/>
      <c r="AAQ56" s="66"/>
      <c r="AAR56" s="66"/>
      <c r="AAS56" s="66"/>
      <c r="AAT56" s="66"/>
      <c r="AAU56" s="66"/>
      <c r="AAV56" s="66"/>
      <c r="AAW56" s="66"/>
      <c r="AAX56" s="66"/>
      <c r="AAY56" s="66"/>
      <c r="AAZ56" s="66"/>
      <c r="ABA56" s="66"/>
      <c r="ABB56" s="66"/>
      <c r="ABC56" s="66"/>
      <c r="ABD56" s="66"/>
      <c r="ABE56" s="66"/>
      <c r="ABF56" s="66"/>
      <c r="ABG56" s="66"/>
      <c r="ABH56" s="66"/>
      <c r="ABI56" s="66"/>
      <c r="ABJ56" s="66"/>
      <c r="ABK56" s="66"/>
      <c r="ABL56" s="66"/>
      <c r="ABM56" s="66"/>
      <c r="ABN56" s="66"/>
      <c r="ABO56" s="66"/>
      <c r="ABP56" s="66"/>
      <c r="ABQ56" s="66"/>
      <c r="ABR56" s="66"/>
      <c r="ABS56" s="66"/>
      <c r="ABT56" s="66"/>
      <c r="ABU56" s="66"/>
      <c r="ABV56" s="66"/>
      <c r="ABW56" s="66"/>
      <c r="ABX56" s="66"/>
      <c r="ABY56" s="66"/>
      <c r="ABZ56" s="66"/>
      <c r="ACA56" s="66"/>
      <c r="ACB56" s="66"/>
      <c r="ACC56" s="66"/>
      <c r="ACD56" s="66"/>
      <c r="ACE56" s="66"/>
      <c r="ACF56" s="66"/>
      <c r="ACG56" s="66"/>
      <c r="ACH56" s="66"/>
      <c r="ACI56" s="66"/>
      <c r="ACJ56" s="66"/>
      <c r="ACK56" s="66"/>
      <c r="ACL56" s="66"/>
      <c r="ACM56" s="66"/>
      <c r="ACN56" s="66"/>
      <c r="ACO56" s="66"/>
      <c r="ACP56" s="66"/>
      <c r="ACQ56" s="66"/>
      <c r="ACR56" s="66"/>
      <c r="ACS56" s="66"/>
      <c r="ACT56" s="66"/>
      <c r="ACU56" s="66"/>
      <c r="ACV56" s="66"/>
      <c r="ACW56" s="66"/>
      <c r="ACX56" s="66"/>
      <c r="ACY56" s="66"/>
      <c r="ACZ56" s="66"/>
      <c r="ADA56" s="66"/>
      <c r="ADB56" s="66"/>
    </row>
    <row r="57" spans="1:782" s="96" customFormat="1" x14ac:dyDescent="0.2">
      <c r="A57" s="66"/>
      <c r="B57" s="66"/>
      <c r="C57" s="94"/>
      <c r="E57" s="97"/>
      <c r="F57" s="97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  <c r="DQ57" s="66"/>
      <c r="DR57" s="66"/>
      <c r="DS57" s="66"/>
      <c r="DT57" s="66"/>
      <c r="DU57" s="66"/>
      <c r="DV57" s="66"/>
      <c r="DW57" s="66"/>
      <c r="DX57" s="66"/>
      <c r="DY57" s="66"/>
      <c r="DZ57" s="66"/>
      <c r="EA57" s="66"/>
      <c r="EB57" s="66"/>
      <c r="EC57" s="66"/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6"/>
      <c r="EO57" s="66"/>
      <c r="EP57" s="66"/>
      <c r="EQ57" s="66"/>
      <c r="ER57" s="66"/>
      <c r="ES57" s="66"/>
      <c r="ET57" s="66"/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6"/>
      <c r="FF57" s="66"/>
      <c r="FG57" s="66"/>
      <c r="FH57" s="66"/>
      <c r="FI57" s="66"/>
      <c r="FJ57" s="66"/>
      <c r="FK57" s="66"/>
      <c r="FL57" s="66"/>
      <c r="FM57" s="66"/>
      <c r="FN57" s="66"/>
      <c r="FO57" s="66"/>
      <c r="FP57" s="66"/>
      <c r="FQ57" s="66"/>
      <c r="FR57" s="66"/>
      <c r="FS57" s="66"/>
      <c r="FT57" s="66"/>
      <c r="FU57" s="66"/>
      <c r="FV57" s="66"/>
      <c r="FW57" s="66"/>
      <c r="FX57" s="66"/>
      <c r="FY57" s="66"/>
      <c r="FZ57" s="66"/>
      <c r="GA57" s="66"/>
      <c r="GB57" s="66"/>
      <c r="GC57" s="66"/>
      <c r="GD57" s="66"/>
      <c r="GE57" s="66"/>
      <c r="GF57" s="66"/>
      <c r="GG57" s="66"/>
      <c r="GH57" s="66"/>
      <c r="GI57" s="66"/>
      <c r="GJ57" s="66"/>
      <c r="GK57" s="66"/>
      <c r="GL57" s="66"/>
      <c r="GM57" s="66"/>
      <c r="GN57" s="66"/>
      <c r="GO57" s="66"/>
      <c r="GP57" s="66"/>
      <c r="GQ57" s="66"/>
      <c r="GR57" s="66"/>
      <c r="GS57" s="66"/>
      <c r="GT57" s="66"/>
      <c r="GU57" s="66"/>
      <c r="GV57" s="66"/>
      <c r="GW57" s="66"/>
      <c r="GX57" s="66"/>
      <c r="GY57" s="66"/>
      <c r="GZ57" s="66"/>
      <c r="HA57" s="66"/>
      <c r="HB57" s="66"/>
      <c r="HC57" s="66"/>
      <c r="HD57" s="66"/>
      <c r="HE57" s="66"/>
      <c r="HF57" s="66"/>
      <c r="HG57" s="66"/>
      <c r="HH57" s="66"/>
      <c r="HI57" s="66"/>
      <c r="HJ57" s="66"/>
      <c r="HK57" s="66"/>
      <c r="HL57" s="66"/>
      <c r="HM57" s="66"/>
      <c r="HN57" s="66"/>
      <c r="HO57" s="66"/>
      <c r="HP57" s="66"/>
      <c r="HQ57" s="66"/>
      <c r="HR57" s="66"/>
      <c r="HS57" s="66"/>
      <c r="HT57" s="66"/>
      <c r="HU57" s="66"/>
      <c r="HV57" s="66"/>
      <c r="HW57" s="66"/>
      <c r="HX57" s="66"/>
      <c r="HY57" s="66"/>
      <c r="HZ57" s="66"/>
      <c r="IA57" s="66"/>
      <c r="IB57" s="66"/>
      <c r="IC57" s="66"/>
      <c r="ID57" s="66"/>
      <c r="IE57" s="66"/>
      <c r="IF57" s="66"/>
      <c r="IG57" s="66"/>
      <c r="IH57" s="66"/>
      <c r="II57" s="66"/>
      <c r="IJ57" s="66"/>
      <c r="IK57" s="66"/>
      <c r="IL57" s="66"/>
      <c r="IM57" s="66"/>
      <c r="IN57" s="66"/>
      <c r="IO57" s="66"/>
      <c r="IP57" s="66"/>
      <c r="IQ57" s="66"/>
      <c r="IR57" s="66"/>
      <c r="IS57" s="66"/>
      <c r="IT57" s="66"/>
      <c r="IU57" s="66"/>
      <c r="IV57" s="66"/>
      <c r="IW57" s="66"/>
      <c r="IX57" s="66"/>
      <c r="IY57" s="66"/>
      <c r="IZ57" s="66"/>
      <c r="JA57" s="66"/>
      <c r="JB57" s="66"/>
      <c r="JC57" s="66"/>
      <c r="JD57" s="66"/>
      <c r="JE57" s="66"/>
      <c r="JF57" s="66"/>
      <c r="JG57" s="66"/>
      <c r="JH57" s="66"/>
      <c r="JI57" s="66"/>
      <c r="JJ57" s="66"/>
      <c r="JK57" s="66"/>
      <c r="JL57" s="66"/>
      <c r="JM57" s="66"/>
      <c r="JN57" s="66"/>
      <c r="JO57" s="66"/>
      <c r="JP57" s="66"/>
      <c r="JQ57" s="66"/>
      <c r="JR57" s="66"/>
      <c r="JS57" s="66"/>
      <c r="JT57" s="66"/>
      <c r="JU57" s="66"/>
      <c r="JV57" s="66"/>
      <c r="JW57" s="66"/>
      <c r="JX57" s="66"/>
      <c r="JY57" s="66"/>
      <c r="JZ57" s="66"/>
      <c r="KA57" s="66"/>
      <c r="KB57" s="66"/>
      <c r="KC57" s="66"/>
      <c r="KD57" s="66"/>
      <c r="KE57" s="66"/>
      <c r="KF57" s="66"/>
      <c r="KG57" s="66"/>
      <c r="KH57" s="66"/>
      <c r="KI57" s="66"/>
      <c r="KJ57" s="66"/>
      <c r="KK57" s="66"/>
      <c r="KL57" s="66"/>
      <c r="KM57" s="66"/>
      <c r="KN57" s="66"/>
      <c r="KO57" s="66"/>
      <c r="KP57" s="66"/>
      <c r="KQ57" s="66"/>
      <c r="KR57" s="66"/>
      <c r="KS57" s="66"/>
      <c r="KT57" s="66"/>
      <c r="KU57" s="66"/>
      <c r="KV57" s="66"/>
      <c r="KW57" s="66"/>
      <c r="KX57" s="66"/>
      <c r="KY57" s="66"/>
      <c r="KZ57" s="66"/>
      <c r="LA57" s="66"/>
      <c r="LB57" s="66"/>
      <c r="LC57" s="66"/>
      <c r="LD57" s="66"/>
      <c r="LE57" s="66"/>
      <c r="LF57" s="66"/>
      <c r="LG57" s="66"/>
      <c r="LH57" s="66"/>
      <c r="LI57" s="66"/>
      <c r="LJ57" s="66"/>
      <c r="LK57" s="66"/>
      <c r="LL57" s="66"/>
      <c r="LM57" s="66"/>
      <c r="LN57" s="66"/>
      <c r="LO57" s="66"/>
      <c r="LP57" s="66"/>
      <c r="LQ57" s="66"/>
      <c r="LR57" s="66"/>
      <c r="LS57" s="66"/>
      <c r="LT57" s="66"/>
      <c r="LU57" s="66"/>
      <c r="LV57" s="66"/>
      <c r="LW57" s="66"/>
      <c r="LX57" s="66"/>
      <c r="LY57" s="66"/>
      <c r="LZ57" s="66"/>
      <c r="MA57" s="66"/>
      <c r="MB57" s="66"/>
      <c r="MC57" s="66"/>
      <c r="MD57" s="66"/>
      <c r="ME57" s="66"/>
      <c r="MF57" s="66"/>
      <c r="MG57" s="66"/>
      <c r="MH57" s="66"/>
      <c r="MI57" s="66"/>
      <c r="MJ57" s="66"/>
      <c r="MK57" s="66"/>
      <c r="ML57" s="66"/>
      <c r="MM57" s="66"/>
      <c r="MN57" s="66"/>
      <c r="MO57" s="66"/>
      <c r="MP57" s="66"/>
      <c r="MQ57" s="66"/>
      <c r="MR57" s="66"/>
      <c r="MS57" s="66"/>
      <c r="MT57" s="66"/>
      <c r="MU57" s="66"/>
      <c r="MV57" s="66"/>
      <c r="MW57" s="66"/>
      <c r="MX57" s="66"/>
      <c r="MY57" s="66"/>
      <c r="MZ57" s="66"/>
      <c r="NA57" s="66"/>
      <c r="NB57" s="66"/>
      <c r="NC57" s="66"/>
      <c r="ND57" s="66"/>
      <c r="NE57" s="66"/>
      <c r="NF57" s="66"/>
      <c r="NG57" s="66"/>
      <c r="NH57" s="66"/>
      <c r="NI57" s="66"/>
      <c r="NJ57" s="66"/>
      <c r="NK57" s="66"/>
      <c r="NL57" s="66"/>
      <c r="NM57" s="66"/>
      <c r="NN57" s="66"/>
      <c r="NO57" s="66"/>
      <c r="NP57" s="66"/>
      <c r="NQ57" s="66"/>
      <c r="NR57" s="66"/>
      <c r="NS57" s="66"/>
      <c r="NT57" s="66"/>
      <c r="NU57" s="66"/>
      <c r="NV57" s="66"/>
      <c r="NW57" s="66"/>
      <c r="NX57" s="66"/>
      <c r="NY57" s="66"/>
      <c r="NZ57" s="66"/>
      <c r="OA57" s="66"/>
      <c r="OB57" s="66"/>
      <c r="OC57" s="66"/>
      <c r="OD57" s="66"/>
      <c r="OE57" s="66"/>
      <c r="OF57" s="66"/>
      <c r="OG57" s="66"/>
      <c r="OH57" s="66"/>
      <c r="OI57" s="66"/>
      <c r="OJ57" s="66"/>
      <c r="OK57" s="66"/>
      <c r="OL57" s="66"/>
      <c r="OM57" s="66"/>
      <c r="ON57" s="66"/>
      <c r="OO57" s="66"/>
      <c r="OP57" s="66"/>
      <c r="OQ57" s="66"/>
      <c r="OR57" s="66"/>
      <c r="OS57" s="66"/>
      <c r="OT57" s="66"/>
      <c r="OU57" s="66"/>
      <c r="OV57" s="66"/>
      <c r="OW57" s="66"/>
      <c r="OX57" s="66"/>
      <c r="OY57" s="66"/>
      <c r="OZ57" s="66"/>
      <c r="PA57" s="66"/>
      <c r="PB57" s="66"/>
      <c r="PC57" s="66"/>
      <c r="PD57" s="66"/>
      <c r="PE57" s="66"/>
      <c r="PF57" s="66"/>
      <c r="PG57" s="66"/>
      <c r="PH57" s="66"/>
      <c r="PI57" s="66"/>
      <c r="PJ57" s="66"/>
      <c r="PK57" s="66"/>
      <c r="PL57" s="66"/>
      <c r="PM57" s="66"/>
      <c r="PN57" s="66"/>
      <c r="PO57" s="66"/>
      <c r="PP57" s="66"/>
      <c r="PQ57" s="66"/>
      <c r="PR57" s="66"/>
      <c r="PS57" s="66"/>
      <c r="PT57" s="66"/>
      <c r="PU57" s="66"/>
      <c r="PV57" s="66"/>
      <c r="PW57" s="66"/>
      <c r="PX57" s="66"/>
      <c r="PY57" s="66"/>
      <c r="PZ57" s="66"/>
      <c r="QA57" s="66"/>
      <c r="QB57" s="66"/>
      <c r="QC57" s="66"/>
      <c r="QD57" s="66"/>
      <c r="QE57" s="66"/>
      <c r="QF57" s="66"/>
      <c r="QG57" s="66"/>
      <c r="QH57" s="66"/>
      <c r="QI57" s="66"/>
      <c r="QJ57" s="66"/>
      <c r="QK57" s="66"/>
      <c r="QL57" s="66"/>
      <c r="QM57" s="66"/>
      <c r="QN57" s="66"/>
      <c r="QO57" s="66"/>
      <c r="QP57" s="66"/>
      <c r="QQ57" s="66"/>
      <c r="QR57" s="66"/>
      <c r="QS57" s="66"/>
      <c r="QT57" s="66"/>
      <c r="QU57" s="66"/>
      <c r="QV57" s="66"/>
      <c r="QW57" s="66"/>
      <c r="QX57" s="66"/>
      <c r="QY57" s="66"/>
      <c r="QZ57" s="66"/>
      <c r="RA57" s="66"/>
      <c r="RB57" s="66"/>
      <c r="RC57" s="66"/>
      <c r="RD57" s="66"/>
      <c r="RE57" s="66"/>
      <c r="RF57" s="66"/>
      <c r="RG57" s="66"/>
      <c r="RH57" s="66"/>
      <c r="RI57" s="66"/>
      <c r="RJ57" s="66"/>
      <c r="RK57" s="66"/>
      <c r="RL57" s="66"/>
      <c r="RM57" s="66"/>
      <c r="RN57" s="66"/>
      <c r="RO57" s="66"/>
      <c r="RP57" s="66"/>
      <c r="RQ57" s="66"/>
      <c r="RR57" s="66"/>
      <c r="RS57" s="66"/>
      <c r="RT57" s="66"/>
      <c r="RU57" s="66"/>
      <c r="RV57" s="66"/>
      <c r="RW57" s="66"/>
      <c r="RX57" s="66"/>
      <c r="RY57" s="66"/>
      <c r="RZ57" s="66"/>
      <c r="SA57" s="66"/>
      <c r="SB57" s="66"/>
      <c r="SC57" s="66"/>
      <c r="SD57" s="66"/>
      <c r="SE57" s="66"/>
      <c r="SF57" s="66"/>
      <c r="SG57" s="66"/>
      <c r="SH57" s="66"/>
      <c r="SI57" s="66"/>
      <c r="SJ57" s="66"/>
      <c r="SK57" s="66"/>
      <c r="SL57" s="66"/>
      <c r="SM57" s="66"/>
      <c r="SN57" s="66"/>
      <c r="SO57" s="66"/>
      <c r="SP57" s="66"/>
      <c r="SQ57" s="66"/>
      <c r="SR57" s="66"/>
      <c r="SS57" s="66"/>
      <c r="ST57" s="66"/>
      <c r="SU57" s="66"/>
      <c r="SV57" s="66"/>
      <c r="SW57" s="66"/>
      <c r="SX57" s="66"/>
      <c r="SY57" s="66"/>
      <c r="SZ57" s="66"/>
      <c r="TA57" s="66"/>
      <c r="TB57" s="66"/>
      <c r="TC57" s="66"/>
      <c r="TD57" s="66"/>
      <c r="TE57" s="66"/>
      <c r="TF57" s="66"/>
      <c r="TG57" s="66"/>
      <c r="TH57" s="66"/>
      <c r="TI57" s="66"/>
      <c r="TJ57" s="66"/>
      <c r="TK57" s="66"/>
      <c r="TL57" s="66"/>
      <c r="TM57" s="66"/>
      <c r="TN57" s="66"/>
      <c r="TO57" s="66"/>
      <c r="TP57" s="66"/>
      <c r="TQ57" s="66"/>
      <c r="TR57" s="66"/>
      <c r="TS57" s="66"/>
      <c r="TT57" s="66"/>
      <c r="TU57" s="66"/>
      <c r="TV57" s="66"/>
      <c r="TW57" s="66"/>
      <c r="TX57" s="66"/>
      <c r="TY57" s="66"/>
      <c r="TZ57" s="66"/>
      <c r="UA57" s="66"/>
      <c r="UB57" s="66"/>
      <c r="UC57" s="66"/>
      <c r="UD57" s="66"/>
      <c r="UE57" s="66"/>
      <c r="UF57" s="66"/>
      <c r="UG57" s="66"/>
      <c r="UH57" s="66"/>
      <c r="UI57" s="66"/>
      <c r="UJ57" s="66"/>
      <c r="UK57" s="66"/>
      <c r="UL57" s="66"/>
      <c r="UM57" s="66"/>
      <c r="UN57" s="66"/>
      <c r="UO57" s="66"/>
      <c r="UP57" s="66"/>
      <c r="UQ57" s="66"/>
      <c r="UR57" s="66"/>
      <c r="US57" s="66"/>
      <c r="UT57" s="66"/>
      <c r="UU57" s="66"/>
      <c r="UV57" s="66"/>
      <c r="UW57" s="66"/>
      <c r="UX57" s="66"/>
      <c r="UY57" s="66"/>
      <c r="UZ57" s="66"/>
      <c r="VA57" s="66"/>
      <c r="VB57" s="66"/>
      <c r="VC57" s="66"/>
      <c r="VD57" s="66"/>
      <c r="VE57" s="66"/>
      <c r="VF57" s="66"/>
      <c r="VG57" s="66"/>
      <c r="VH57" s="66"/>
      <c r="VI57" s="66"/>
      <c r="VJ57" s="66"/>
      <c r="VK57" s="66"/>
      <c r="VL57" s="66"/>
      <c r="VM57" s="66"/>
      <c r="VN57" s="66"/>
      <c r="VO57" s="66"/>
      <c r="VP57" s="66"/>
      <c r="VQ57" s="66"/>
      <c r="VR57" s="66"/>
      <c r="VS57" s="66"/>
      <c r="VT57" s="66"/>
      <c r="VU57" s="66"/>
      <c r="VV57" s="66"/>
      <c r="VW57" s="66"/>
      <c r="VX57" s="66"/>
      <c r="VY57" s="66"/>
      <c r="VZ57" s="66"/>
      <c r="WA57" s="66"/>
      <c r="WB57" s="66"/>
      <c r="WC57" s="66"/>
      <c r="WD57" s="66"/>
      <c r="WE57" s="66"/>
      <c r="WF57" s="66"/>
      <c r="WG57" s="66"/>
      <c r="WH57" s="66"/>
      <c r="WI57" s="66"/>
      <c r="WJ57" s="66"/>
      <c r="WK57" s="66"/>
      <c r="WL57" s="66"/>
      <c r="WM57" s="66"/>
      <c r="WN57" s="66"/>
      <c r="WO57" s="66"/>
      <c r="WP57" s="66"/>
      <c r="WQ57" s="66"/>
      <c r="WR57" s="66"/>
      <c r="WS57" s="66"/>
      <c r="WT57" s="66"/>
      <c r="WU57" s="66"/>
      <c r="WV57" s="66"/>
      <c r="WW57" s="66"/>
      <c r="WX57" s="66"/>
      <c r="WY57" s="66"/>
      <c r="WZ57" s="66"/>
      <c r="XA57" s="66"/>
      <c r="XB57" s="66"/>
      <c r="XC57" s="66"/>
      <c r="XD57" s="66"/>
      <c r="XE57" s="66"/>
      <c r="XF57" s="66"/>
      <c r="XG57" s="66"/>
      <c r="XH57" s="66"/>
      <c r="XI57" s="66"/>
      <c r="XJ57" s="66"/>
      <c r="XK57" s="66"/>
      <c r="XL57" s="66"/>
      <c r="XM57" s="66"/>
      <c r="XN57" s="66"/>
      <c r="XO57" s="66"/>
      <c r="XP57" s="66"/>
      <c r="XQ57" s="66"/>
      <c r="XR57" s="66"/>
      <c r="XS57" s="66"/>
      <c r="XT57" s="66"/>
      <c r="XU57" s="66"/>
      <c r="XV57" s="66"/>
      <c r="XW57" s="66"/>
      <c r="XX57" s="66"/>
      <c r="XY57" s="66"/>
      <c r="XZ57" s="66"/>
      <c r="YA57" s="66"/>
      <c r="YB57" s="66"/>
      <c r="YC57" s="66"/>
      <c r="YD57" s="66"/>
      <c r="YE57" s="66"/>
      <c r="YF57" s="66"/>
      <c r="YG57" s="66"/>
      <c r="YH57" s="66"/>
      <c r="YI57" s="66"/>
      <c r="YJ57" s="66"/>
      <c r="YK57" s="66"/>
      <c r="YL57" s="66"/>
      <c r="YM57" s="66"/>
      <c r="YN57" s="66"/>
      <c r="YO57" s="66"/>
      <c r="YP57" s="66"/>
      <c r="YQ57" s="66"/>
      <c r="YR57" s="66"/>
      <c r="YS57" s="66"/>
      <c r="YT57" s="66"/>
      <c r="YU57" s="66"/>
      <c r="YV57" s="66"/>
      <c r="YW57" s="66"/>
      <c r="YX57" s="66"/>
      <c r="YY57" s="66"/>
      <c r="YZ57" s="66"/>
      <c r="ZA57" s="66"/>
      <c r="ZB57" s="66"/>
      <c r="ZC57" s="66"/>
      <c r="ZD57" s="66"/>
      <c r="ZE57" s="66"/>
      <c r="ZF57" s="66"/>
      <c r="ZG57" s="66"/>
      <c r="ZH57" s="66"/>
      <c r="ZI57" s="66"/>
      <c r="ZJ57" s="66"/>
      <c r="ZK57" s="66"/>
      <c r="ZL57" s="66"/>
      <c r="ZM57" s="66"/>
      <c r="ZN57" s="66"/>
      <c r="ZO57" s="66"/>
      <c r="ZP57" s="66"/>
      <c r="ZQ57" s="66"/>
      <c r="ZR57" s="66"/>
      <c r="ZS57" s="66"/>
      <c r="ZT57" s="66"/>
      <c r="ZU57" s="66"/>
      <c r="ZV57" s="66"/>
      <c r="ZW57" s="66"/>
      <c r="ZX57" s="66"/>
      <c r="ZY57" s="66"/>
      <c r="ZZ57" s="66"/>
      <c r="AAA57" s="66"/>
      <c r="AAB57" s="66"/>
      <c r="AAC57" s="66"/>
      <c r="AAD57" s="66"/>
      <c r="AAE57" s="66"/>
      <c r="AAF57" s="66"/>
      <c r="AAG57" s="66"/>
      <c r="AAH57" s="66"/>
      <c r="AAI57" s="66"/>
      <c r="AAJ57" s="66"/>
      <c r="AAK57" s="66"/>
      <c r="AAL57" s="66"/>
      <c r="AAM57" s="66"/>
      <c r="AAN57" s="66"/>
      <c r="AAO57" s="66"/>
      <c r="AAP57" s="66"/>
      <c r="AAQ57" s="66"/>
      <c r="AAR57" s="66"/>
      <c r="AAS57" s="66"/>
      <c r="AAT57" s="66"/>
      <c r="AAU57" s="66"/>
      <c r="AAV57" s="66"/>
      <c r="AAW57" s="66"/>
      <c r="AAX57" s="66"/>
      <c r="AAY57" s="66"/>
      <c r="AAZ57" s="66"/>
      <c r="ABA57" s="66"/>
      <c r="ABB57" s="66"/>
      <c r="ABC57" s="66"/>
      <c r="ABD57" s="66"/>
      <c r="ABE57" s="66"/>
      <c r="ABF57" s="66"/>
      <c r="ABG57" s="66"/>
      <c r="ABH57" s="66"/>
      <c r="ABI57" s="66"/>
      <c r="ABJ57" s="66"/>
      <c r="ABK57" s="66"/>
      <c r="ABL57" s="66"/>
      <c r="ABM57" s="66"/>
      <c r="ABN57" s="66"/>
      <c r="ABO57" s="66"/>
      <c r="ABP57" s="66"/>
      <c r="ABQ57" s="66"/>
      <c r="ABR57" s="66"/>
      <c r="ABS57" s="66"/>
      <c r="ABT57" s="66"/>
      <c r="ABU57" s="66"/>
      <c r="ABV57" s="66"/>
      <c r="ABW57" s="66"/>
      <c r="ABX57" s="66"/>
      <c r="ABY57" s="66"/>
      <c r="ABZ57" s="66"/>
      <c r="ACA57" s="66"/>
      <c r="ACB57" s="66"/>
      <c r="ACC57" s="66"/>
      <c r="ACD57" s="66"/>
      <c r="ACE57" s="66"/>
      <c r="ACF57" s="66"/>
      <c r="ACG57" s="66"/>
      <c r="ACH57" s="66"/>
      <c r="ACI57" s="66"/>
      <c r="ACJ57" s="66"/>
      <c r="ACK57" s="66"/>
      <c r="ACL57" s="66"/>
      <c r="ACM57" s="66"/>
      <c r="ACN57" s="66"/>
      <c r="ACO57" s="66"/>
      <c r="ACP57" s="66"/>
      <c r="ACQ57" s="66"/>
      <c r="ACR57" s="66"/>
      <c r="ACS57" s="66"/>
      <c r="ACT57" s="66"/>
      <c r="ACU57" s="66"/>
      <c r="ACV57" s="66"/>
      <c r="ACW57" s="66"/>
      <c r="ACX57" s="66"/>
      <c r="ACY57" s="66"/>
      <c r="ACZ57" s="66"/>
      <c r="ADA57" s="66"/>
      <c r="ADB57" s="66"/>
    </row>
    <row r="58" spans="1:782" s="96" customFormat="1" x14ac:dyDescent="0.2">
      <c r="A58" s="66"/>
      <c r="B58" s="66"/>
      <c r="C58" s="94"/>
      <c r="E58" s="97"/>
      <c r="F58" s="97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  <c r="DQ58" s="66"/>
      <c r="DR58" s="66"/>
      <c r="DS58" s="66"/>
      <c r="DT58" s="66"/>
      <c r="DU58" s="66"/>
      <c r="DV58" s="66"/>
      <c r="DW58" s="66"/>
      <c r="DX58" s="66"/>
      <c r="DY58" s="66"/>
      <c r="DZ58" s="66"/>
      <c r="EA58" s="66"/>
      <c r="EB58" s="66"/>
      <c r="EC58" s="66"/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6"/>
      <c r="EO58" s="66"/>
      <c r="EP58" s="66"/>
      <c r="EQ58" s="66"/>
      <c r="ER58" s="66"/>
      <c r="ES58" s="66"/>
      <c r="ET58" s="66"/>
      <c r="EU58" s="66"/>
      <c r="EV58" s="66"/>
      <c r="EW58" s="66"/>
      <c r="EX58" s="66"/>
      <c r="EY58" s="66"/>
      <c r="EZ58" s="66"/>
      <c r="FA58" s="66"/>
      <c r="FB58" s="66"/>
      <c r="FC58" s="66"/>
      <c r="FD58" s="66"/>
      <c r="FE58" s="66"/>
      <c r="FF58" s="66"/>
      <c r="FG58" s="66"/>
      <c r="FH58" s="66"/>
      <c r="FI58" s="66"/>
      <c r="FJ58" s="66"/>
      <c r="FK58" s="66"/>
      <c r="FL58" s="66"/>
      <c r="FM58" s="66"/>
      <c r="FN58" s="66"/>
      <c r="FO58" s="66"/>
      <c r="FP58" s="66"/>
      <c r="FQ58" s="66"/>
      <c r="FR58" s="66"/>
      <c r="FS58" s="66"/>
      <c r="FT58" s="66"/>
      <c r="FU58" s="66"/>
      <c r="FV58" s="66"/>
      <c r="FW58" s="66"/>
      <c r="FX58" s="66"/>
      <c r="FY58" s="66"/>
      <c r="FZ58" s="66"/>
      <c r="GA58" s="66"/>
      <c r="GB58" s="66"/>
      <c r="GC58" s="66"/>
      <c r="GD58" s="66"/>
      <c r="GE58" s="66"/>
      <c r="GF58" s="66"/>
      <c r="GG58" s="66"/>
      <c r="GH58" s="66"/>
      <c r="GI58" s="66"/>
      <c r="GJ58" s="66"/>
      <c r="GK58" s="66"/>
      <c r="GL58" s="66"/>
      <c r="GM58" s="66"/>
      <c r="GN58" s="66"/>
      <c r="GO58" s="66"/>
      <c r="GP58" s="66"/>
      <c r="GQ58" s="66"/>
      <c r="GR58" s="66"/>
      <c r="GS58" s="66"/>
      <c r="GT58" s="66"/>
      <c r="GU58" s="66"/>
      <c r="GV58" s="66"/>
      <c r="GW58" s="66"/>
      <c r="GX58" s="66"/>
      <c r="GY58" s="66"/>
      <c r="GZ58" s="66"/>
      <c r="HA58" s="66"/>
      <c r="HB58" s="66"/>
      <c r="HC58" s="66"/>
      <c r="HD58" s="66"/>
      <c r="HE58" s="66"/>
      <c r="HF58" s="66"/>
      <c r="HG58" s="66"/>
      <c r="HH58" s="66"/>
      <c r="HI58" s="66"/>
      <c r="HJ58" s="66"/>
      <c r="HK58" s="66"/>
      <c r="HL58" s="66"/>
      <c r="HM58" s="66"/>
      <c r="HN58" s="66"/>
      <c r="HO58" s="66"/>
      <c r="HP58" s="66"/>
      <c r="HQ58" s="66"/>
      <c r="HR58" s="66"/>
      <c r="HS58" s="66"/>
      <c r="HT58" s="66"/>
      <c r="HU58" s="66"/>
      <c r="HV58" s="66"/>
      <c r="HW58" s="66"/>
      <c r="HX58" s="66"/>
      <c r="HY58" s="66"/>
      <c r="HZ58" s="66"/>
      <c r="IA58" s="66"/>
      <c r="IB58" s="66"/>
      <c r="IC58" s="66"/>
      <c r="ID58" s="66"/>
      <c r="IE58" s="66"/>
      <c r="IF58" s="66"/>
      <c r="IG58" s="66"/>
      <c r="IH58" s="66"/>
      <c r="II58" s="66"/>
      <c r="IJ58" s="66"/>
      <c r="IK58" s="66"/>
      <c r="IL58" s="66"/>
      <c r="IM58" s="66"/>
      <c r="IN58" s="66"/>
      <c r="IO58" s="66"/>
      <c r="IP58" s="66"/>
      <c r="IQ58" s="66"/>
      <c r="IR58" s="66"/>
      <c r="IS58" s="66"/>
      <c r="IT58" s="66"/>
      <c r="IU58" s="66"/>
      <c r="IV58" s="66"/>
      <c r="IW58" s="66"/>
      <c r="IX58" s="66"/>
      <c r="IY58" s="66"/>
      <c r="IZ58" s="66"/>
      <c r="JA58" s="66"/>
      <c r="JB58" s="66"/>
      <c r="JC58" s="66"/>
      <c r="JD58" s="66"/>
      <c r="JE58" s="66"/>
      <c r="JF58" s="66"/>
      <c r="JG58" s="66"/>
      <c r="JH58" s="66"/>
      <c r="JI58" s="66"/>
      <c r="JJ58" s="66"/>
      <c r="JK58" s="66"/>
      <c r="JL58" s="66"/>
      <c r="JM58" s="66"/>
      <c r="JN58" s="66"/>
      <c r="JO58" s="66"/>
      <c r="JP58" s="66"/>
      <c r="JQ58" s="66"/>
      <c r="JR58" s="66"/>
      <c r="JS58" s="66"/>
      <c r="JT58" s="66"/>
      <c r="JU58" s="66"/>
      <c r="JV58" s="66"/>
      <c r="JW58" s="66"/>
      <c r="JX58" s="66"/>
      <c r="JY58" s="66"/>
      <c r="JZ58" s="66"/>
      <c r="KA58" s="66"/>
      <c r="KB58" s="66"/>
      <c r="KC58" s="66"/>
      <c r="KD58" s="66"/>
      <c r="KE58" s="66"/>
      <c r="KF58" s="66"/>
      <c r="KG58" s="66"/>
      <c r="KH58" s="66"/>
      <c r="KI58" s="66"/>
      <c r="KJ58" s="66"/>
      <c r="KK58" s="66"/>
      <c r="KL58" s="66"/>
      <c r="KM58" s="66"/>
      <c r="KN58" s="66"/>
      <c r="KO58" s="66"/>
      <c r="KP58" s="66"/>
      <c r="KQ58" s="66"/>
      <c r="KR58" s="66"/>
      <c r="KS58" s="66"/>
      <c r="KT58" s="66"/>
      <c r="KU58" s="66"/>
      <c r="KV58" s="66"/>
      <c r="KW58" s="66"/>
      <c r="KX58" s="66"/>
      <c r="KY58" s="66"/>
      <c r="KZ58" s="66"/>
      <c r="LA58" s="66"/>
      <c r="LB58" s="66"/>
      <c r="LC58" s="66"/>
      <c r="LD58" s="66"/>
      <c r="LE58" s="66"/>
      <c r="LF58" s="66"/>
      <c r="LG58" s="66"/>
      <c r="LH58" s="66"/>
      <c r="LI58" s="66"/>
      <c r="LJ58" s="66"/>
      <c r="LK58" s="66"/>
      <c r="LL58" s="66"/>
      <c r="LM58" s="66"/>
      <c r="LN58" s="66"/>
      <c r="LO58" s="66"/>
      <c r="LP58" s="66"/>
      <c r="LQ58" s="66"/>
      <c r="LR58" s="66"/>
      <c r="LS58" s="66"/>
      <c r="LT58" s="66"/>
      <c r="LU58" s="66"/>
      <c r="LV58" s="66"/>
      <c r="LW58" s="66"/>
      <c r="LX58" s="66"/>
      <c r="LY58" s="66"/>
      <c r="LZ58" s="66"/>
      <c r="MA58" s="66"/>
      <c r="MB58" s="66"/>
      <c r="MC58" s="66"/>
      <c r="MD58" s="66"/>
      <c r="ME58" s="66"/>
      <c r="MF58" s="66"/>
      <c r="MG58" s="66"/>
      <c r="MH58" s="66"/>
      <c r="MI58" s="66"/>
      <c r="MJ58" s="66"/>
      <c r="MK58" s="66"/>
      <c r="ML58" s="66"/>
      <c r="MM58" s="66"/>
      <c r="MN58" s="66"/>
      <c r="MO58" s="66"/>
      <c r="MP58" s="66"/>
      <c r="MQ58" s="66"/>
      <c r="MR58" s="66"/>
      <c r="MS58" s="66"/>
      <c r="MT58" s="66"/>
      <c r="MU58" s="66"/>
      <c r="MV58" s="66"/>
      <c r="MW58" s="66"/>
      <c r="MX58" s="66"/>
      <c r="MY58" s="66"/>
      <c r="MZ58" s="66"/>
      <c r="NA58" s="66"/>
      <c r="NB58" s="66"/>
      <c r="NC58" s="66"/>
      <c r="ND58" s="66"/>
      <c r="NE58" s="66"/>
      <c r="NF58" s="66"/>
      <c r="NG58" s="66"/>
      <c r="NH58" s="66"/>
      <c r="NI58" s="66"/>
      <c r="NJ58" s="66"/>
      <c r="NK58" s="66"/>
      <c r="NL58" s="66"/>
      <c r="NM58" s="66"/>
      <c r="NN58" s="66"/>
      <c r="NO58" s="66"/>
      <c r="NP58" s="66"/>
      <c r="NQ58" s="66"/>
      <c r="NR58" s="66"/>
      <c r="NS58" s="66"/>
      <c r="NT58" s="66"/>
      <c r="NU58" s="66"/>
      <c r="NV58" s="66"/>
      <c r="NW58" s="66"/>
      <c r="NX58" s="66"/>
      <c r="NY58" s="66"/>
      <c r="NZ58" s="66"/>
      <c r="OA58" s="66"/>
      <c r="OB58" s="66"/>
      <c r="OC58" s="66"/>
      <c r="OD58" s="66"/>
      <c r="OE58" s="66"/>
      <c r="OF58" s="66"/>
      <c r="OG58" s="66"/>
      <c r="OH58" s="66"/>
      <c r="OI58" s="66"/>
      <c r="OJ58" s="66"/>
      <c r="OK58" s="66"/>
      <c r="OL58" s="66"/>
      <c r="OM58" s="66"/>
      <c r="ON58" s="66"/>
      <c r="OO58" s="66"/>
      <c r="OP58" s="66"/>
      <c r="OQ58" s="66"/>
      <c r="OR58" s="66"/>
      <c r="OS58" s="66"/>
      <c r="OT58" s="66"/>
      <c r="OU58" s="66"/>
      <c r="OV58" s="66"/>
      <c r="OW58" s="66"/>
      <c r="OX58" s="66"/>
      <c r="OY58" s="66"/>
      <c r="OZ58" s="66"/>
      <c r="PA58" s="66"/>
      <c r="PB58" s="66"/>
      <c r="PC58" s="66"/>
      <c r="PD58" s="66"/>
      <c r="PE58" s="66"/>
      <c r="PF58" s="66"/>
      <c r="PG58" s="66"/>
      <c r="PH58" s="66"/>
      <c r="PI58" s="66"/>
      <c r="PJ58" s="66"/>
      <c r="PK58" s="66"/>
      <c r="PL58" s="66"/>
      <c r="PM58" s="66"/>
      <c r="PN58" s="66"/>
      <c r="PO58" s="66"/>
      <c r="PP58" s="66"/>
      <c r="PQ58" s="66"/>
      <c r="PR58" s="66"/>
      <c r="PS58" s="66"/>
      <c r="PT58" s="66"/>
      <c r="PU58" s="66"/>
      <c r="PV58" s="66"/>
      <c r="PW58" s="66"/>
      <c r="PX58" s="66"/>
      <c r="PY58" s="66"/>
      <c r="PZ58" s="66"/>
      <c r="QA58" s="66"/>
      <c r="QB58" s="66"/>
      <c r="QC58" s="66"/>
      <c r="QD58" s="66"/>
      <c r="QE58" s="66"/>
      <c r="QF58" s="66"/>
      <c r="QG58" s="66"/>
      <c r="QH58" s="66"/>
      <c r="QI58" s="66"/>
      <c r="QJ58" s="66"/>
      <c r="QK58" s="66"/>
      <c r="QL58" s="66"/>
      <c r="QM58" s="66"/>
      <c r="QN58" s="66"/>
      <c r="QO58" s="66"/>
      <c r="QP58" s="66"/>
      <c r="QQ58" s="66"/>
      <c r="QR58" s="66"/>
      <c r="QS58" s="66"/>
      <c r="QT58" s="66"/>
      <c r="QU58" s="66"/>
      <c r="QV58" s="66"/>
      <c r="QW58" s="66"/>
      <c r="QX58" s="66"/>
      <c r="QY58" s="66"/>
      <c r="QZ58" s="66"/>
      <c r="RA58" s="66"/>
      <c r="RB58" s="66"/>
      <c r="RC58" s="66"/>
      <c r="RD58" s="66"/>
      <c r="RE58" s="66"/>
      <c r="RF58" s="66"/>
      <c r="RG58" s="66"/>
      <c r="RH58" s="66"/>
      <c r="RI58" s="66"/>
      <c r="RJ58" s="66"/>
      <c r="RK58" s="66"/>
      <c r="RL58" s="66"/>
      <c r="RM58" s="66"/>
      <c r="RN58" s="66"/>
      <c r="RO58" s="66"/>
      <c r="RP58" s="66"/>
      <c r="RQ58" s="66"/>
      <c r="RR58" s="66"/>
      <c r="RS58" s="66"/>
      <c r="RT58" s="66"/>
      <c r="RU58" s="66"/>
      <c r="RV58" s="66"/>
      <c r="RW58" s="66"/>
      <c r="RX58" s="66"/>
      <c r="RY58" s="66"/>
      <c r="RZ58" s="66"/>
      <c r="SA58" s="66"/>
      <c r="SB58" s="66"/>
      <c r="SC58" s="66"/>
      <c r="SD58" s="66"/>
      <c r="SE58" s="66"/>
      <c r="SF58" s="66"/>
      <c r="SG58" s="66"/>
      <c r="SH58" s="66"/>
      <c r="SI58" s="66"/>
      <c r="SJ58" s="66"/>
      <c r="SK58" s="66"/>
      <c r="SL58" s="66"/>
      <c r="SM58" s="66"/>
      <c r="SN58" s="66"/>
      <c r="SO58" s="66"/>
      <c r="SP58" s="66"/>
      <c r="SQ58" s="66"/>
      <c r="SR58" s="66"/>
      <c r="SS58" s="66"/>
      <c r="ST58" s="66"/>
      <c r="SU58" s="66"/>
      <c r="SV58" s="66"/>
      <c r="SW58" s="66"/>
      <c r="SX58" s="66"/>
      <c r="SY58" s="66"/>
      <c r="SZ58" s="66"/>
      <c r="TA58" s="66"/>
      <c r="TB58" s="66"/>
      <c r="TC58" s="66"/>
      <c r="TD58" s="66"/>
      <c r="TE58" s="66"/>
      <c r="TF58" s="66"/>
      <c r="TG58" s="66"/>
      <c r="TH58" s="66"/>
      <c r="TI58" s="66"/>
      <c r="TJ58" s="66"/>
      <c r="TK58" s="66"/>
      <c r="TL58" s="66"/>
      <c r="TM58" s="66"/>
      <c r="TN58" s="66"/>
      <c r="TO58" s="66"/>
      <c r="TP58" s="66"/>
      <c r="TQ58" s="66"/>
      <c r="TR58" s="66"/>
      <c r="TS58" s="66"/>
      <c r="TT58" s="66"/>
      <c r="TU58" s="66"/>
      <c r="TV58" s="66"/>
      <c r="TW58" s="66"/>
      <c r="TX58" s="66"/>
      <c r="TY58" s="66"/>
      <c r="TZ58" s="66"/>
      <c r="UA58" s="66"/>
      <c r="UB58" s="66"/>
      <c r="UC58" s="66"/>
      <c r="UD58" s="66"/>
      <c r="UE58" s="66"/>
      <c r="UF58" s="66"/>
      <c r="UG58" s="66"/>
      <c r="UH58" s="66"/>
      <c r="UI58" s="66"/>
      <c r="UJ58" s="66"/>
      <c r="UK58" s="66"/>
      <c r="UL58" s="66"/>
      <c r="UM58" s="66"/>
      <c r="UN58" s="66"/>
      <c r="UO58" s="66"/>
      <c r="UP58" s="66"/>
      <c r="UQ58" s="66"/>
      <c r="UR58" s="66"/>
      <c r="US58" s="66"/>
      <c r="UT58" s="66"/>
      <c r="UU58" s="66"/>
      <c r="UV58" s="66"/>
      <c r="UW58" s="66"/>
      <c r="UX58" s="66"/>
      <c r="UY58" s="66"/>
      <c r="UZ58" s="66"/>
      <c r="VA58" s="66"/>
      <c r="VB58" s="66"/>
      <c r="VC58" s="66"/>
      <c r="VD58" s="66"/>
      <c r="VE58" s="66"/>
      <c r="VF58" s="66"/>
      <c r="VG58" s="66"/>
      <c r="VH58" s="66"/>
      <c r="VI58" s="66"/>
      <c r="VJ58" s="66"/>
      <c r="VK58" s="66"/>
      <c r="VL58" s="66"/>
      <c r="VM58" s="66"/>
      <c r="VN58" s="66"/>
      <c r="VO58" s="66"/>
      <c r="VP58" s="66"/>
      <c r="VQ58" s="66"/>
      <c r="VR58" s="66"/>
      <c r="VS58" s="66"/>
      <c r="VT58" s="66"/>
      <c r="VU58" s="66"/>
      <c r="VV58" s="66"/>
      <c r="VW58" s="66"/>
      <c r="VX58" s="66"/>
      <c r="VY58" s="66"/>
      <c r="VZ58" s="66"/>
      <c r="WA58" s="66"/>
      <c r="WB58" s="66"/>
      <c r="WC58" s="66"/>
      <c r="WD58" s="66"/>
      <c r="WE58" s="66"/>
      <c r="WF58" s="66"/>
      <c r="WG58" s="66"/>
      <c r="WH58" s="66"/>
      <c r="WI58" s="66"/>
      <c r="WJ58" s="66"/>
      <c r="WK58" s="66"/>
      <c r="WL58" s="66"/>
      <c r="WM58" s="66"/>
      <c r="WN58" s="66"/>
      <c r="WO58" s="66"/>
      <c r="WP58" s="66"/>
      <c r="WQ58" s="66"/>
      <c r="WR58" s="66"/>
      <c r="WS58" s="66"/>
      <c r="WT58" s="66"/>
      <c r="WU58" s="66"/>
      <c r="WV58" s="66"/>
      <c r="WW58" s="66"/>
      <c r="WX58" s="66"/>
      <c r="WY58" s="66"/>
      <c r="WZ58" s="66"/>
      <c r="XA58" s="66"/>
      <c r="XB58" s="66"/>
      <c r="XC58" s="66"/>
      <c r="XD58" s="66"/>
      <c r="XE58" s="66"/>
      <c r="XF58" s="66"/>
      <c r="XG58" s="66"/>
      <c r="XH58" s="66"/>
      <c r="XI58" s="66"/>
      <c r="XJ58" s="66"/>
      <c r="XK58" s="66"/>
      <c r="XL58" s="66"/>
      <c r="XM58" s="66"/>
      <c r="XN58" s="66"/>
      <c r="XO58" s="66"/>
      <c r="XP58" s="66"/>
      <c r="XQ58" s="66"/>
      <c r="XR58" s="66"/>
      <c r="XS58" s="66"/>
      <c r="XT58" s="66"/>
      <c r="XU58" s="66"/>
      <c r="XV58" s="66"/>
      <c r="XW58" s="66"/>
      <c r="XX58" s="66"/>
      <c r="XY58" s="66"/>
      <c r="XZ58" s="66"/>
      <c r="YA58" s="66"/>
      <c r="YB58" s="66"/>
      <c r="YC58" s="66"/>
      <c r="YD58" s="66"/>
      <c r="YE58" s="66"/>
      <c r="YF58" s="66"/>
      <c r="YG58" s="66"/>
      <c r="YH58" s="66"/>
      <c r="YI58" s="66"/>
      <c r="YJ58" s="66"/>
      <c r="YK58" s="66"/>
      <c r="YL58" s="66"/>
      <c r="YM58" s="66"/>
      <c r="YN58" s="66"/>
      <c r="YO58" s="66"/>
      <c r="YP58" s="66"/>
      <c r="YQ58" s="66"/>
      <c r="YR58" s="66"/>
      <c r="YS58" s="66"/>
      <c r="YT58" s="66"/>
      <c r="YU58" s="66"/>
      <c r="YV58" s="66"/>
      <c r="YW58" s="66"/>
      <c r="YX58" s="66"/>
      <c r="YY58" s="66"/>
      <c r="YZ58" s="66"/>
      <c r="ZA58" s="66"/>
      <c r="ZB58" s="66"/>
      <c r="ZC58" s="66"/>
      <c r="ZD58" s="66"/>
      <c r="ZE58" s="66"/>
      <c r="ZF58" s="66"/>
      <c r="ZG58" s="66"/>
      <c r="ZH58" s="66"/>
      <c r="ZI58" s="66"/>
      <c r="ZJ58" s="66"/>
      <c r="ZK58" s="66"/>
      <c r="ZL58" s="66"/>
      <c r="ZM58" s="66"/>
      <c r="ZN58" s="66"/>
      <c r="ZO58" s="66"/>
      <c r="ZP58" s="66"/>
      <c r="ZQ58" s="66"/>
      <c r="ZR58" s="66"/>
      <c r="ZS58" s="66"/>
      <c r="ZT58" s="66"/>
      <c r="ZU58" s="66"/>
      <c r="ZV58" s="66"/>
      <c r="ZW58" s="66"/>
      <c r="ZX58" s="66"/>
      <c r="ZY58" s="66"/>
      <c r="ZZ58" s="66"/>
      <c r="AAA58" s="66"/>
      <c r="AAB58" s="66"/>
      <c r="AAC58" s="66"/>
      <c r="AAD58" s="66"/>
      <c r="AAE58" s="66"/>
      <c r="AAF58" s="66"/>
      <c r="AAG58" s="66"/>
      <c r="AAH58" s="66"/>
      <c r="AAI58" s="66"/>
      <c r="AAJ58" s="66"/>
      <c r="AAK58" s="66"/>
      <c r="AAL58" s="66"/>
      <c r="AAM58" s="66"/>
      <c r="AAN58" s="66"/>
      <c r="AAO58" s="66"/>
      <c r="AAP58" s="66"/>
      <c r="AAQ58" s="66"/>
      <c r="AAR58" s="66"/>
      <c r="AAS58" s="66"/>
      <c r="AAT58" s="66"/>
      <c r="AAU58" s="66"/>
      <c r="AAV58" s="66"/>
      <c r="AAW58" s="66"/>
      <c r="AAX58" s="66"/>
      <c r="AAY58" s="66"/>
      <c r="AAZ58" s="66"/>
      <c r="ABA58" s="66"/>
      <c r="ABB58" s="66"/>
      <c r="ABC58" s="66"/>
      <c r="ABD58" s="66"/>
      <c r="ABE58" s="66"/>
      <c r="ABF58" s="66"/>
      <c r="ABG58" s="66"/>
      <c r="ABH58" s="66"/>
      <c r="ABI58" s="66"/>
      <c r="ABJ58" s="66"/>
      <c r="ABK58" s="66"/>
      <c r="ABL58" s="66"/>
      <c r="ABM58" s="66"/>
      <c r="ABN58" s="66"/>
      <c r="ABO58" s="66"/>
      <c r="ABP58" s="66"/>
      <c r="ABQ58" s="66"/>
      <c r="ABR58" s="66"/>
      <c r="ABS58" s="66"/>
      <c r="ABT58" s="66"/>
      <c r="ABU58" s="66"/>
      <c r="ABV58" s="66"/>
      <c r="ABW58" s="66"/>
      <c r="ABX58" s="66"/>
      <c r="ABY58" s="66"/>
      <c r="ABZ58" s="66"/>
      <c r="ACA58" s="66"/>
      <c r="ACB58" s="66"/>
      <c r="ACC58" s="66"/>
      <c r="ACD58" s="66"/>
      <c r="ACE58" s="66"/>
      <c r="ACF58" s="66"/>
      <c r="ACG58" s="66"/>
      <c r="ACH58" s="66"/>
      <c r="ACI58" s="66"/>
      <c r="ACJ58" s="66"/>
      <c r="ACK58" s="66"/>
      <c r="ACL58" s="66"/>
      <c r="ACM58" s="66"/>
      <c r="ACN58" s="66"/>
      <c r="ACO58" s="66"/>
      <c r="ACP58" s="66"/>
      <c r="ACQ58" s="66"/>
      <c r="ACR58" s="66"/>
      <c r="ACS58" s="66"/>
      <c r="ACT58" s="66"/>
      <c r="ACU58" s="66"/>
      <c r="ACV58" s="66"/>
      <c r="ACW58" s="66"/>
      <c r="ACX58" s="66"/>
      <c r="ACY58" s="66"/>
      <c r="ACZ58" s="66"/>
      <c r="ADA58" s="66"/>
      <c r="ADB58" s="66"/>
    </row>
    <row r="59" spans="1:782" s="96" customFormat="1" x14ac:dyDescent="0.2">
      <c r="A59" s="66"/>
      <c r="B59" s="66"/>
      <c r="C59" s="94"/>
      <c r="E59" s="97"/>
      <c r="F59" s="97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  <c r="DQ59" s="66"/>
      <c r="DR59" s="66"/>
      <c r="DS59" s="66"/>
      <c r="DT59" s="66"/>
      <c r="DU59" s="66"/>
      <c r="DV59" s="66"/>
      <c r="DW59" s="66"/>
      <c r="DX59" s="66"/>
      <c r="DY59" s="66"/>
      <c r="DZ59" s="66"/>
      <c r="EA59" s="66"/>
      <c r="EB59" s="66"/>
      <c r="EC59" s="66"/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6"/>
      <c r="EO59" s="66"/>
      <c r="EP59" s="66"/>
      <c r="EQ59" s="66"/>
      <c r="ER59" s="66"/>
      <c r="ES59" s="66"/>
      <c r="ET59" s="66"/>
      <c r="EU59" s="66"/>
      <c r="EV59" s="66"/>
      <c r="EW59" s="66"/>
      <c r="EX59" s="66"/>
      <c r="EY59" s="66"/>
      <c r="EZ59" s="66"/>
      <c r="FA59" s="66"/>
      <c r="FB59" s="66"/>
      <c r="FC59" s="66"/>
      <c r="FD59" s="66"/>
      <c r="FE59" s="66"/>
      <c r="FF59" s="66"/>
      <c r="FG59" s="66"/>
      <c r="FH59" s="66"/>
      <c r="FI59" s="66"/>
      <c r="FJ59" s="66"/>
      <c r="FK59" s="66"/>
      <c r="FL59" s="66"/>
      <c r="FM59" s="66"/>
      <c r="FN59" s="66"/>
      <c r="FO59" s="66"/>
      <c r="FP59" s="66"/>
      <c r="FQ59" s="66"/>
      <c r="FR59" s="66"/>
      <c r="FS59" s="66"/>
      <c r="FT59" s="66"/>
      <c r="FU59" s="66"/>
      <c r="FV59" s="66"/>
      <c r="FW59" s="66"/>
      <c r="FX59" s="66"/>
      <c r="FY59" s="66"/>
      <c r="FZ59" s="66"/>
      <c r="GA59" s="66"/>
      <c r="GB59" s="66"/>
      <c r="GC59" s="66"/>
      <c r="GD59" s="66"/>
      <c r="GE59" s="66"/>
      <c r="GF59" s="66"/>
      <c r="GG59" s="66"/>
      <c r="GH59" s="66"/>
      <c r="GI59" s="66"/>
      <c r="GJ59" s="66"/>
      <c r="GK59" s="66"/>
      <c r="GL59" s="66"/>
      <c r="GM59" s="66"/>
      <c r="GN59" s="66"/>
      <c r="GO59" s="66"/>
      <c r="GP59" s="66"/>
      <c r="GQ59" s="66"/>
      <c r="GR59" s="66"/>
      <c r="GS59" s="66"/>
      <c r="GT59" s="66"/>
      <c r="GU59" s="66"/>
      <c r="GV59" s="66"/>
      <c r="GW59" s="66"/>
      <c r="GX59" s="66"/>
      <c r="GY59" s="66"/>
      <c r="GZ59" s="66"/>
      <c r="HA59" s="66"/>
      <c r="HB59" s="66"/>
      <c r="HC59" s="66"/>
      <c r="HD59" s="66"/>
      <c r="HE59" s="66"/>
      <c r="HF59" s="66"/>
      <c r="HG59" s="66"/>
      <c r="HH59" s="66"/>
      <c r="HI59" s="66"/>
      <c r="HJ59" s="66"/>
      <c r="HK59" s="66"/>
      <c r="HL59" s="66"/>
      <c r="HM59" s="66"/>
      <c r="HN59" s="66"/>
      <c r="HO59" s="66"/>
      <c r="HP59" s="66"/>
      <c r="HQ59" s="66"/>
      <c r="HR59" s="66"/>
      <c r="HS59" s="66"/>
      <c r="HT59" s="66"/>
      <c r="HU59" s="66"/>
      <c r="HV59" s="66"/>
      <c r="HW59" s="66"/>
      <c r="HX59" s="66"/>
      <c r="HY59" s="66"/>
      <c r="HZ59" s="66"/>
      <c r="IA59" s="66"/>
      <c r="IB59" s="66"/>
      <c r="IC59" s="66"/>
      <c r="ID59" s="66"/>
      <c r="IE59" s="66"/>
      <c r="IF59" s="66"/>
      <c r="IG59" s="66"/>
      <c r="IH59" s="66"/>
      <c r="II59" s="66"/>
      <c r="IJ59" s="66"/>
      <c r="IK59" s="66"/>
      <c r="IL59" s="66"/>
      <c r="IM59" s="66"/>
      <c r="IN59" s="66"/>
      <c r="IO59" s="66"/>
      <c r="IP59" s="66"/>
      <c r="IQ59" s="66"/>
      <c r="IR59" s="66"/>
      <c r="IS59" s="66"/>
      <c r="IT59" s="66"/>
      <c r="IU59" s="66"/>
      <c r="IV59" s="66"/>
      <c r="IW59" s="66"/>
      <c r="IX59" s="66"/>
      <c r="IY59" s="66"/>
      <c r="IZ59" s="66"/>
      <c r="JA59" s="66"/>
      <c r="JB59" s="66"/>
      <c r="JC59" s="66"/>
      <c r="JD59" s="66"/>
      <c r="JE59" s="66"/>
      <c r="JF59" s="66"/>
      <c r="JG59" s="66"/>
      <c r="JH59" s="66"/>
      <c r="JI59" s="66"/>
      <c r="JJ59" s="66"/>
      <c r="JK59" s="66"/>
      <c r="JL59" s="66"/>
      <c r="JM59" s="66"/>
      <c r="JN59" s="66"/>
      <c r="JO59" s="66"/>
      <c r="JP59" s="66"/>
      <c r="JQ59" s="66"/>
      <c r="JR59" s="66"/>
      <c r="JS59" s="66"/>
      <c r="JT59" s="66"/>
      <c r="JU59" s="66"/>
      <c r="JV59" s="66"/>
      <c r="JW59" s="66"/>
      <c r="JX59" s="66"/>
      <c r="JY59" s="66"/>
      <c r="JZ59" s="66"/>
      <c r="KA59" s="66"/>
      <c r="KB59" s="66"/>
      <c r="KC59" s="66"/>
      <c r="KD59" s="66"/>
      <c r="KE59" s="66"/>
      <c r="KF59" s="66"/>
      <c r="KG59" s="66"/>
      <c r="KH59" s="66"/>
      <c r="KI59" s="66"/>
      <c r="KJ59" s="66"/>
      <c r="KK59" s="66"/>
      <c r="KL59" s="66"/>
      <c r="KM59" s="66"/>
      <c r="KN59" s="66"/>
      <c r="KO59" s="66"/>
      <c r="KP59" s="66"/>
      <c r="KQ59" s="66"/>
      <c r="KR59" s="66"/>
      <c r="KS59" s="66"/>
      <c r="KT59" s="66"/>
      <c r="KU59" s="66"/>
      <c r="KV59" s="66"/>
      <c r="KW59" s="66"/>
      <c r="KX59" s="66"/>
      <c r="KY59" s="66"/>
      <c r="KZ59" s="66"/>
      <c r="LA59" s="66"/>
      <c r="LB59" s="66"/>
      <c r="LC59" s="66"/>
      <c r="LD59" s="66"/>
      <c r="LE59" s="66"/>
      <c r="LF59" s="66"/>
      <c r="LG59" s="66"/>
      <c r="LH59" s="66"/>
      <c r="LI59" s="66"/>
      <c r="LJ59" s="66"/>
      <c r="LK59" s="66"/>
      <c r="LL59" s="66"/>
      <c r="LM59" s="66"/>
      <c r="LN59" s="66"/>
      <c r="LO59" s="66"/>
      <c r="LP59" s="66"/>
      <c r="LQ59" s="66"/>
      <c r="LR59" s="66"/>
      <c r="LS59" s="66"/>
      <c r="LT59" s="66"/>
      <c r="LU59" s="66"/>
      <c r="LV59" s="66"/>
      <c r="LW59" s="66"/>
      <c r="LX59" s="66"/>
      <c r="LY59" s="66"/>
      <c r="LZ59" s="66"/>
      <c r="MA59" s="66"/>
      <c r="MB59" s="66"/>
      <c r="MC59" s="66"/>
      <c r="MD59" s="66"/>
      <c r="ME59" s="66"/>
      <c r="MF59" s="66"/>
      <c r="MG59" s="66"/>
      <c r="MH59" s="66"/>
      <c r="MI59" s="66"/>
      <c r="MJ59" s="66"/>
      <c r="MK59" s="66"/>
      <c r="ML59" s="66"/>
      <c r="MM59" s="66"/>
      <c r="MN59" s="66"/>
      <c r="MO59" s="66"/>
      <c r="MP59" s="66"/>
      <c r="MQ59" s="66"/>
      <c r="MR59" s="66"/>
      <c r="MS59" s="66"/>
      <c r="MT59" s="66"/>
      <c r="MU59" s="66"/>
      <c r="MV59" s="66"/>
      <c r="MW59" s="66"/>
      <c r="MX59" s="66"/>
      <c r="MY59" s="66"/>
      <c r="MZ59" s="66"/>
      <c r="NA59" s="66"/>
      <c r="NB59" s="66"/>
      <c r="NC59" s="66"/>
      <c r="ND59" s="66"/>
      <c r="NE59" s="66"/>
      <c r="NF59" s="66"/>
      <c r="NG59" s="66"/>
      <c r="NH59" s="66"/>
      <c r="NI59" s="66"/>
      <c r="NJ59" s="66"/>
      <c r="NK59" s="66"/>
      <c r="NL59" s="66"/>
      <c r="NM59" s="66"/>
      <c r="NN59" s="66"/>
      <c r="NO59" s="66"/>
      <c r="NP59" s="66"/>
      <c r="NQ59" s="66"/>
      <c r="NR59" s="66"/>
      <c r="NS59" s="66"/>
      <c r="NT59" s="66"/>
      <c r="NU59" s="66"/>
      <c r="NV59" s="66"/>
      <c r="NW59" s="66"/>
      <c r="NX59" s="66"/>
      <c r="NY59" s="66"/>
      <c r="NZ59" s="66"/>
      <c r="OA59" s="66"/>
      <c r="OB59" s="66"/>
      <c r="OC59" s="66"/>
      <c r="OD59" s="66"/>
      <c r="OE59" s="66"/>
      <c r="OF59" s="66"/>
      <c r="OG59" s="66"/>
      <c r="OH59" s="66"/>
      <c r="OI59" s="66"/>
      <c r="OJ59" s="66"/>
      <c r="OK59" s="66"/>
      <c r="OL59" s="66"/>
      <c r="OM59" s="66"/>
      <c r="ON59" s="66"/>
      <c r="OO59" s="66"/>
      <c r="OP59" s="66"/>
      <c r="OQ59" s="66"/>
      <c r="OR59" s="66"/>
      <c r="OS59" s="66"/>
      <c r="OT59" s="66"/>
      <c r="OU59" s="66"/>
      <c r="OV59" s="66"/>
      <c r="OW59" s="66"/>
      <c r="OX59" s="66"/>
      <c r="OY59" s="66"/>
      <c r="OZ59" s="66"/>
      <c r="PA59" s="66"/>
      <c r="PB59" s="66"/>
      <c r="PC59" s="66"/>
      <c r="PD59" s="66"/>
      <c r="PE59" s="66"/>
      <c r="PF59" s="66"/>
      <c r="PG59" s="66"/>
      <c r="PH59" s="66"/>
      <c r="PI59" s="66"/>
      <c r="PJ59" s="66"/>
      <c r="PK59" s="66"/>
      <c r="PL59" s="66"/>
      <c r="PM59" s="66"/>
      <c r="PN59" s="66"/>
      <c r="PO59" s="66"/>
      <c r="PP59" s="66"/>
      <c r="PQ59" s="66"/>
      <c r="PR59" s="66"/>
      <c r="PS59" s="66"/>
      <c r="PT59" s="66"/>
      <c r="PU59" s="66"/>
      <c r="PV59" s="66"/>
      <c r="PW59" s="66"/>
      <c r="PX59" s="66"/>
      <c r="PY59" s="66"/>
      <c r="PZ59" s="66"/>
      <c r="QA59" s="66"/>
      <c r="QB59" s="66"/>
      <c r="QC59" s="66"/>
      <c r="QD59" s="66"/>
      <c r="QE59" s="66"/>
      <c r="QF59" s="66"/>
      <c r="QG59" s="66"/>
      <c r="QH59" s="66"/>
      <c r="QI59" s="66"/>
      <c r="QJ59" s="66"/>
      <c r="QK59" s="66"/>
      <c r="QL59" s="66"/>
      <c r="QM59" s="66"/>
      <c r="QN59" s="66"/>
      <c r="QO59" s="66"/>
      <c r="QP59" s="66"/>
      <c r="QQ59" s="66"/>
      <c r="QR59" s="66"/>
      <c r="QS59" s="66"/>
      <c r="QT59" s="66"/>
      <c r="QU59" s="66"/>
      <c r="QV59" s="66"/>
      <c r="QW59" s="66"/>
      <c r="QX59" s="66"/>
      <c r="QY59" s="66"/>
      <c r="QZ59" s="66"/>
      <c r="RA59" s="66"/>
      <c r="RB59" s="66"/>
      <c r="RC59" s="66"/>
      <c r="RD59" s="66"/>
      <c r="RE59" s="66"/>
      <c r="RF59" s="66"/>
      <c r="RG59" s="66"/>
      <c r="RH59" s="66"/>
      <c r="RI59" s="66"/>
      <c r="RJ59" s="66"/>
      <c r="RK59" s="66"/>
      <c r="RL59" s="66"/>
      <c r="RM59" s="66"/>
      <c r="RN59" s="66"/>
      <c r="RO59" s="66"/>
      <c r="RP59" s="66"/>
      <c r="RQ59" s="66"/>
      <c r="RR59" s="66"/>
      <c r="RS59" s="66"/>
      <c r="RT59" s="66"/>
      <c r="RU59" s="66"/>
      <c r="RV59" s="66"/>
      <c r="RW59" s="66"/>
      <c r="RX59" s="66"/>
      <c r="RY59" s="66"/>
      <c r="RZ59" s="66"/>
      <c r="SA59" s="66"/>
      <c r="SB59" s="66"/>
      <c r="SC59" s="66"/>
      <c r="SD59" s="66"/>
      <c r="SE59" s="66"/>
      <c r="SF59" s="66"/>
      <c r="SG59" s="66"/>
      <c r="SH59" s="66"/>
      <c r="SI59" s="66"/>
      <c r="SJ59" s="66"/>
      <c r="SK59" s="66"/>
      <c r="SL59" s="66"/>
      <c r="SM59" s="66"/>
      <c r="SN59" s="66"/>
      <c r="SO59" s="66"/>
      <c r="SP59" s="66"/>
      <c r="SQ59" s="66"/>
      <c r="SR59" s="66"/>
      <c r="SS59" s="66"/>
      <c r="ST59" s="66"/>
      <c r="SU59" s="66"/>
      <c r="SV59" s="66"/>
      <c r="SW59" s="66"/>
      <c r="SX59" s="66"/>
      <c r="SY59" s="66"/>
      <c r="SZ59" s="66"/>
      <c r="TA59" s="66"/>
      <c r="TB59" s="66"/>
      <c r="TC59" s="66"/>
      <c r="TD59" s="66"/>
      <c r="TE59" s="66"/>
      <c r="TF59" s="66"/>
      <c r="TG59" s="66"/>
      <c r="TH59" s="66"/>
      <c r="TI59" s="66"/>
      <c r="TJ59" s="66"/>
      <c r="TK59" s="66"/>
      <c r="TL59" s="66"/>
      <c r="TM59" s="66"/>
      <c r="TN59" s="66"/>
      <c r="TO59" s="66"/>
      <c r="TP59" s="66"/>
      <c r="TQ59" s="66"/>
      <c r="TR59" s="66"/>
      <c r="TS59" s="66"/>
      <c r="TT59" s="66"/>
      <c r="TU59" s="66"/>
      <c r="TV59" s="66"/>
      <c r="TW59" s="66"/>
      <c r="TX59" s="66"/>
      <c r="TY59" s="66"/>
      <c r="TZ59" s="66"/>
      <c r="UA59" s="66"/>
      <c r="UB59" s="66"/>
      <c r="UC59" s="66"/>
      <c r="UD59" s="66"/>
      <c r="UE59" s="66"/>
      <c r="UF59" s="66"/>
      <c r="UG59" s="66"/>
      <c r="UH59" s="66"/>
      <c r="UI59" s="66"/>
      <c r="UJ59" s="66"/>
      <c r="UK59" s="66"/>
      <c r="UL59" s="66"/>
      <c r="UM59" s="66"/>
      <c r="UN59" s="66"/>
      <c r="UO59" s="66"/>
      <c r="UP59" s="66"/>
      <c r="UQ59" s="66"/>
      <c r="UR59" s="66"/>
      <c r="US59" s="66"/>
      <c r="UT59" s="66"/>
      <c r="UU59" s="66"/>
      <c r="UV59" s="66"/>
      <c r="UW59" s="66"/>
      <c r="UX59" s="66"/>
      <c r="UY59" s="66"/>
      <c r="UZ59" s="66"/>
      <c r="VA59" s="66"/>
      <c r="VB59" s="66"/>
      <c r="VC59" s="66"/>
      <c r="VD59" s="66"/>
      <c r="VE59" s="66"/>
      <c r="VF59" s="66"/>
      <c r="VG59" s="66"/>
      <c r="VH59" s="66"/>
      <c r="VI59" s="66"/>
      <c r="VJ59" s="66"/>
      <c r="VK59" s="66"/>
      <c r="VL59" s="66"/>
      <c r="VM59" s="66"/>
      <c r="VN59" s="66"/>
      <c r="VO59" s="66"/>
      <c r="VP59" s="66"/>
      <c r="VQ59" s="66"/>
      <c r="VR59" s="66"/>
      <c r="VS59" s="66"/>
      <c r="VT59" s="66"/>
      <c r="VU59" s="66"/>
      <c r="VV59" s="66"/>
      <c r="VW59" s="66"/>
      <c r="VX59" s="66"/>
      <c r="VY59" s="66"/>
      <c r="VZ59" s="66"/>
      <c r="WA59" s="66"/>
      <c r="WB59" s="66"/>
      <c r="WC59" s="66"/>
      <c r="WD59" s="66"/>
      <c r="WE59" s="66"/>
      <c r="WF59" s="66"/>
      <c r="WG59" s="66"/>
      <c r="WH59" s="66"/>
      <c r="WI59" s="66"/>
      <c r="WJ59" s="66"/>
      <c r="WK59" s="66"/>
      <c r="WL59" s="66"/>
      <c r="WM59" s="66"/>
      <c r="WN59" s="66"/>
      <c r="WO59" s="66"/>
      <c r="WP59" s="66"/>
      <c r="WQ59" s="66"/>
      <c r="WR59" s="66"/>
      <c r="WS59" s="66"/>
      <c r="WT59" s="66"/>
      <c r="WU59" s="66"/>
      <c r="WV59" s="66"/>
      <c r="WW59" s="66"/>
      <c r="WX59" s="66"/>
      <c r="WY59" s="66"/>
      <c r="WZ59" s="66"/>
      <c r="XA59" s="66"/>
      <c r="XB59" s="66"/>
      <c r="XC59" s="66"/>
      <c r="XD59" s="66"/>
      <c r="XE59" s="66"/>
      <c r="XF59" s="66"/>
      <c r="XG59" s="66"/>
      <c r="XH59" s="66"/>
      <c r="XI59" s="66"/>
      <c r="XJ59" s="66"/>
      <c r="XK59" s="66"/>
      <c r="XL59" s="66"/>
      <c r="XM59" s="66"/>
      <c r="XN59" s="66"/>
      <c r="XO59" s="66"/>
      <c r="XP59" s="66"/>
      <c r="XQ59" s="66"/>
      <c r="XR59" s="66"/>
      <c r="XS59" s="66"/>
      <c r="XT59" s="66"/>
      <c r="XU59" s="66"/>
      <c r="XV59" s="66"/>
      <c r="XW59" s="66"/>
      <c r="XX59" s="66"/>
      <c r="XY59" s="66"/>
      <c r="XZ59" s="66"/>
      <c r="YA59" s="66"/>
      <c r="YB59" s="66"/>
      <c r="YC59" s="66"/>
      <c r="YD59" s="66"/>
      <c r="YE59" s="66"/>
      <c r="YF59" s="66"/>
      <c r="YG59" s="66"/>
      <c r="YH59" s="66"/>
      <c r="YI59" s="66"/>
      <c r="YJ59" s="66"/>
      <c r="YK59" s="66"/>
      <c r="YL59" s="66"/>
      <c r="YM59" s="66"/>
      <c r="YN59" s="66"/>
      <c r="YO59" s="66"/>
      <c r="YP59" s="66"/>
      <c r="YQ59" s="66"/>
      <c r="YR59" s="66"/>
      <c r="YS59" s="66"/>
      <c r="YT59" s="66"/>
      <c r="YU59" s="66"/>
      <c r="YV59" s="66"/>
      <c r="YW59" s="66"/>
      <c r="YX59" s="66"/>
      <c r="YY59" s="66"/>
      <c r="YZ59" s="66"/>
      <c r="ZA59" s="66"/>
      <c r="ZB59" s="66"/>
      <c r="ZC59" s="66"/>
      <c r="ZD59" s="66"/>
      <c r="ZE59" s="66"/>
      <c r="ZF59" s="66"/>
      <c r="ZG59" s="66"/>
      <c r="ZH59" s="66"/>
      <c r="ZI59" s="66"/>
      <c r="ZJ59" s="66"/>
      <c r="ZK59" s="66"/>
      <c r="ZL59" s="66"/>
      <c r="ZM59" s="66"/>
      <c r="ZN59" s="66"/>
      <c r="ZO59" s="66"/>
      <c r="ZP59" s="66"/>
      <c r="ZQ59" s="66"/>
      <c r="ZR59" s="66"/>
      <c r="ZS59" s="66"/>
      <c r="ZT59" s="66"/>
      <c r="ZU59" s="66"/>
      <c r="ZV59" s="66"/>
      <c r="ZW59" s="66"/>
      <c r="ZX59" s="66"/>
      <c r="ZY59" s="66"/>
      <c r="ZZ59" s="66"/>
      <c r="AAA59" s="66"/>
      <c r="AAB59" s="66"/>
      <c r="AAC59" s="66"/>
      <c r="AAD59" s="66"/>
      <c r="AAE59" s="66"/>
      <c r="AAF59" s="66"/>
      <c r="AAG59" s="66"/>
      <c r="AAH59" s="66"/>
      <c r="AAI59" s="66"/>
      <c r="AAJ59" s="66"/>
      <c r="AAK59" s="66"/>
      <c r="AAL59" s="66"/>
      <c r="AAM59" s="66"/>
      <c r="AAN59" s="66"/>
      <c r="AAO59" s="66"/>
      <c r="AAP59" s="66"/>
      <c r="AAQ59" s="66"/>
      <c r="AAR59" s="66"/>
      <c r="AAS59" s="66"/>
      <c r="AAT59" s="66"/>
      <c r="AAU59" s="66"/>
      <c r="AAV59" s="66"/>
      <c r="AAW59" s="66"/>
      <c r="AAX59" s="66"/>
      <c r="AAY59" s="66"/>
      <c r="AAZ59" s="66"/>
      <c r="ABA59" s="66"/>
      <c r="ABB59" s="66"/>
      <c r="ABC59" s="66"/>
      <c r="ABD59" s="66"/>
      <c r="ABE59" s="66"/>
      <c r="ABF59" s="66"/>
      <c r="ABG59" s="66"/>
      <c r="ABH59" s="66"/>
      <c r="ABI59" s="66"/>
      <c r="ABJ59" s="66"/>
      <c r="ABK59" s="66"/>
      <c r="ABL59" s="66"/>
      <c r="ABM59" s="66"/>
      <c r="ABN59" s="66"/>
      <c r="ABO59" s="66"/>
      <c r="ABP59" s="66"/>
      <c r="ABQ59" s="66"/>
      <c r="ABR59" s="66"/>
      <c r="ABS59" s="66"/>
      <c r="ABT59" s="66"/>
      <c r="ABU59" s="66"/>
      <c r="ABV59" s="66"/>
      <c r="ABW59" s="66"/>
      <c r="ABX59" s="66"/>
      <c r="ABY59" s="66"/>
      <c r="ABZ59" s="66"/>
      <c r="ACA59" s="66"/>
      <c r="ACB59" s="66"/>
      <c r="ACC59" s="66"/>
      <c r="ACD59" s="66"/>
      <c r="ACE59" s="66"/>
      <c r="ACF59" s="66"/>
      <c r="ACG59" s="66"/>
      <c r="ACH59" s="66"/>
      <c r="ACI59" s="66"/>
      <c r="ACJ59" s="66"/>
      <c r="ACK59" s="66"/>
      <c r="ACL59" s="66"/>
      <c r="ACM59" s="66"/>
      <c r="ACN59" s="66"/>
      <c r="ACO59" s="66"/>
      <c r="ACP59" s="66"/>
      <c r="ACQ59" s="66"/>
      <c r="ACR59" s="66"/>
      <c r="ACS59" s="66"/>
      <c r="ACT59" s="66"/>
      <c r="ACU59" s="66"/>
      <c r="ACV59" s="66"/>
      <c r="ACW59" s="66"/>
      <c r="ACX59" s="66"/>
      <c r="ACY59" s="66"/>
      <c r="ACZ59" s="66"/>
      <c r="ADA59" s="66"/>
      <c r="ADB59" s="66"/>
    </row>
    <row r="60" spans="1:782" s="96" customFormat="1" x14ac:dyDescent="0.2">
      <c r="A60" s="66"/>
      <c r="B60" s="66"/>
      <c r="C60" s="94"/>
      <c r="E60" s="97"/>
      <c r="F60" s="97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/>
      <c r="CQ60" s="66"/>
      <c r="CR60" s="66"/>
      <c r="CS60" s="66"/>
      <c r="CT60" s="66"/>
      <c r="CU60" s="66"/>
      <c r="CV60" s="66"/>
      <c r="CW60" s="66"/>
      <c r="CX60" s="66"/>
      <c r="CY60" s="66"/>
      <c r="CZ60" s="66"/>
      <c r="DA60" s="66"/>
      <c r="DB60" s="66"/>
      <c r="DC60" s="66"/>
      <c r="DD60" s="66"/>
      <c r="DE60" s="66"/>
      <c r="DF60" s="66"/>
      <c r="DG60" s="66"/>
      <c r="DH60" s="66"/>
      <c r="DI60" s="66"/>
      <c r="DJ60" s="66"/>
      <c r="DK60" s="66"/>
      <c r="DL60" s="66"/>
      <c r="DM60" s="66"/>
      <c r="DN60" s="66"/>
      <c r="DO60" s="66"/>
      <c r="DP60" s="66"/>
      <c r="DQ60" s="66"/>
      <c r="DR60" s="66"/>
      <c r="DS60" s="66"/>
      <c r="DT60" s="66"/>
      <c r="DU60" s="66"/>
      <c r="DV60" s="66"/>
      <c r="DW60" s="66"/>
      <c r="DX60" s="66"/>
      <c r="DY60" s="66"/>
      <c r="DZ60" s="66"/>
      <c r="EA60" s="66"/>
      <c r="EB60" s="66"/>
      <c r="EC60" s="66"/>
      <c r="ED60" s="66"/>
      <c r="EE60" s="66"/>
      <c r="EF60" s="66"/>
      <c r="EG60" s="66"/>
      <c r="EH60" s="66"/>
      <c r="EI60" s="66"/>
      <c r="EJ60" s="66"/>
      <c r="EK60" s="66"/>
      <c r="EL60" s="66"/>
      <c r="EM60" s="66"/>
      <c r="EN60" s="66"/>
      <c r="EO60" s="66"/>
      <c r="EP60" s="66"/>
      <c r="EQ60" s="66"/>
      <c r="ER60" s="66"/>
      <c r="ES60" s="66"/>
      <c r="ET60" s="66"/>
      <c r="EU60" s="66"/>
      <c r="EV60" s="66"/>
      <c r="EW60" s="66"/>
      <c r="EX60" s="66"/>
      <c r="EY60" s="66"/>
      <c r="EZ60" s="66"/>
      <c r="FA60" s="66"/>
      <c r="FB60" s="66"/>
      <c r="FC60" s="66"/>
      <c r="FD60" s="66"/>
      <c r="FE60" s="66"/>
      <c r="FF60" s="66"/>
      <c r="FG60" s="66"/>
      <c r="FH60" s="66"/>
      <c r="FI60" s="66"/>
      <c r="FJ60" s="66"/>
      <c r="FK60" s="66"/>
      <c r="FL60" s="66"/>
      <c r="FM60" s="66"/>
      <c r="FN60" s="66"/>
      <c r="FO60" s="66"/>
      <c r="FP60" s="66"/>
      <c r="FQ60" s="66"/>
      <c r="FR60" s="66"/>
      <c r="FS60" s="66"/>
      <c r="FT60" s="66"/>
      <c r="FU60" s="66"/>
      <c r="FV60" s="66"/>
      <c r="FW60" s="66"/>
      <c r="FX60" s="66"/>
      <c r="FY60" s="66"/>
      <c r="FZ60" s="66"/>
      <c r="GA60" s="66"/>
      <c r="GB60" s="66"/>
      <c r="GC60" s="66"/>
      <c r="GD60" s="66"/>
      <c r="GE60" s="66"/>
      <c r="GF60" s="66"/>
      <c r="GG60" s="66"/>
      <c r="GH60" s="66"/>
      <c r="GI60" s="66"/>
      <c r="GJ60" s="66"/>
      <c r="GK60" s="66"/>
      <c r="GL60" s="66"/>
      <c r="GM60" s="66"/>
      <c r="GN60" s="66"/>
      <c r="GO60" s="66"/>
      <c r="GP60" s="66"/>
      <c r="GQ60" s="66"/>
      <c r="GR60" s="66"/>
      <c r="GS60" s="66"/>
      <c r="GT60" s="66"/>
      <c r="GU60" s="66"/>
      <c r="GV60" s="66"/>
      <c r="GW60" s="66"/>
      <c r="GX60" s="66"/>
      <c r="GY60" s="66"/>
      <c r="GZ60" s="66"/>
      <c r="HA60" s="66"/>
      <c r="HB60" s="66"/>
      <c r="HC60" s="66"/>
      <c r="HD60" s="66"/>
      <c r="HE60" s="66"/>
      <c r="HF60" s="66"/>
      <c r="HG60" s="66"/>
      <c r="HH60" s="66"/>
      <c r="HI60" s="66"/>
      <c r="HJ60" s="66"/>
      <c r="HK60" s="66"/>
      <c r="HL60" s="66"/>
      <c r="HM60" s="66"/>
      <c r="HN60" s="66"/>
      <c r="HO60" s="66"/>
      <c r="HP60" s="66"/>
      <c r="HQ60" s="66"/>
      <c r="HR60" s="66"/>
      <c r="HS60" s="66"/>
      <c r="HT60" s="66"/>
      <c r="HU60" s="66"/>
      <c r="HV60" s="66"/>
      <c r="HW60" s="66"/>
      <c r="HX60" s="66"/>
      <c r="HY60" s="66"/>
      <c r="HZ60" s="66"/>
      <c r="IA60" s="66"/>
      <c r="IB60" s="66"/>
      <c r="IC60" s="66"/>
      <c r="ID60" s="66"/>
      <c r="IE60" s="66"/>
      <c r="IF60" s="66"/>
      <c r="IG60" s="66"/>
      <c r="IH60" s="66"/>
      <c r="II60" s="66"/>
      <c r="IJ60" s="66"/>
      <c r="IK60" s="66"/>
      <c r="IL60" s="66"/>
      <c r="IM60" s="66"/>
      <c r="IN60" s="66"/>
      <c r="IO60" s="66"/>
      <c r="IP60" s="66"/>
      <c r="IQ60" s="66"/>
      <c r="IR60" s="66"/>
      <c r="IS60" s="66"/>
      <c r="IT60" s="66"/>
      <c r="IU60" s="66"/>
      <c r="IV60" s="66"/>
      <c r="IW60" s="66"/>
      <c r="IX60" s="66"/>
      <c r="IY60" s="66"/>
      <c r="IZ60" s="66"/>
      <c r="JA60" s="66"/>
      <c r="JB60" s="66"/>
      <c r="JC60" s="66"/>
      <c r="JD60" s="66"/>
      <c r="JE60" s="66"/>
      <c r="JF60" s="66"/>
      <c r="JG60" s="66"/>
      <c r="JH60" s="66"/>
      <c r="JI60" s="66"/>
      <c r="JJ60" s="66"/>
      <c r="JK60" s="66"/>
      <c r="JL60" s="66"/>
      <c r="JM60" s="66"/>
      <c r="JN60" s="66"/>
      <c r="JO60" s="66"/>
      <c r="JP60" s="66"/>
      <c r="JQ60" s="66"/>
      <c r="JR60" s="66"/>
      <c r="JS60" s="66"/>
      <c r="JT60" s="66"/>
      <c r="JU60" s="66"/>
      <c r="JV60" s="66"/>
      <c r="JW60" s="66"/>
      <c r="JX60" s="66"/>
      <c r="JY60" s="66"/>
      <c r="JZ60" s="66"/>
      <c r="KA60" s="66"/>
      <c r="KB60" s="66"/>
      <c r="KC60" s="66"/>
      <c r="KD60" s="66"/>
      <c r="KE60" s="66"/>
      <c r="KF60" s="66"/>
      <c r="KG60" s="66"/>
      <c r="KH60" s="66"/>
      <c r="KI60" s="66"/>
      <c r="KJ60" s="66"/>
      <c r="KK60" s="66"/>
      <c r="KL60" s="66"/>
      <c r="KM60" s="66"/>
      <c r="KN60" s="66"/>
      <c r="KO60" s="66"/>
      <c r="KP60" s="66"/>
      <c r="KQ60" s="66"/>
      <c r="KR60" s="66"/>
      <c r="KS60" s="66"/>
      <c r="KT60" s="66"/>
      <c r="KU60" s="66"/>
      <c r="KV60" s="66"/>
      <c r="KW60" s="66"/>
      <c r="KX60" s="66"/>
      <c r="KY60" s="66"/>
      <c r="KZ60" s="66"/>
      <c r="LA60" s="66"/>
      <c r="LB60" s="66"/>
      <c r="LC60" s="66"/>
      <c r="LD60" s="66"/>
      <c r="LE60" s="66"/>
      <c r="LF60" s="66"/>
      <c r="LG60" s="66"/>
      <c r="LH60" s="66"/>
      <c r="LI60" s="66"/>
      <c r="LJ60" s="66"/>
      <c r="LK60" s="66"/>
      <c r="LL60" s="66"/>
      <c r="LM60" s="66"/>
      <c r="LN60" s="66"/>
      <c r="LO60" s="66"/>
      <c r="LP60" s="66"/>
      <c r="LQ60" s="66"/>
      <c r="LR60" s="66"/>
      <c r="LS60" s="66"/>
      <c r="LT60" s="66"/>
      <c r="LU60" s="66"/>
      <c r="LV60" s="66"/>
      <c r="LW60" s="66"/>
      <c r="LX60" s="66"/>
      <c r="LY60" s="66"/>
      <c r="LZ60" s="66"/>
      <c r="MA60" s="66"/>
      <c r="MB60" s="66"/>
      <c r="MC60" s="66"/>
      <c r="MD60" s="66"/>
      <c r="ME60" s="66"/>
      <c r="MF60" s="66"/>
      <c r="MG60" s="66"/>
      <c r="MH60" s="66"/>
      <c r="MI60" s="66"/>
      <c r="MJ60" s="66"/>
      <c r="MK60" s="66"/>
      <c r="ML60" s="66"/>
      <c r="MM60" s="66"/>
      <c r="MN60" s="66"/>
      <c r="MO60" s="66"/>
      <c r="MP60" s="66"/>
      <c r="MQ60" s="66"/>
      <c r="MR60" s="66"/>
      <c r="MS60" s="66"/>
      <c r="MT60" s="66"/>
      <c r="MU60" s="66"/>
      <c r="MV60" s="66"/>
      <c r="MW60" s="66"/>
      <c r="MX60" s="66"/>
      <c r="MY60" s="66"/>
      <c r="MZ60" s="66"/>
      <c r="NA60" s="66"/>
      <c r="NB60" s="66"/>
      <c r="NC60" s="66"/>
      <c r="ND60" s="66"/>
      <c r="NE60" s="66"/>
      <c r="NF60" s="66"/>
      <c r="NG60" s="66"/>
      <c r="NH60" s="66"/>
      <c r="NI60" s="66"/>
      <c r="NJ60" s="66"/>
      <c r="NK60" s="66"/>
      <c r="NL60" s="66"/>
      <c r="NM60" s="66"/>
      <c r="NN60" s="66"/>
      <c r="NO60" s="66"/>
      <c r="NP60" s="66"/>
      <c r="NQ60" s="66"/>
      <c r="NR60" s="66"/>
      <c r="NS60" s="66"/>
      <c r="NT60" s="66"/>
      <c r="NU60" s="66"/>
      <c r="NV60" s="66"/>
      <c r="NW60" s="66"/>
      <c r="NX60" s="66"/>
      <c r="NY60" s="66"/>
      <c r="NZ60" s="66"/>
      <c r="OA60" s="66"/>
      <c r="OB60" s="66"/>
      <c r="OC60" s="66"/>
      <c r="OD60" s="66"/>
      <c r="OE60" s="66"/>
      <c r="OF60" s="66"/>
      <c r="OG60" s="66"/>
      <c r="OH60" s="66"/>
      <c r="OI60" s="66"/>
      <c r="OJ60" s="66"/>
      <c r="OK60" s="66"/>
      <c r="OL60" s="66"/>
      <c r="OM60" s="66"/>
      <c r="ON60" s="66"/>
      <c r="OO60" s="66"/>
      <c r="OP60" s="66"/>
      <c r="OQ60" s="66"/>
      <c r="OR60" s="66"/>
      <c r="OS60" s="66"/>
      <c r="OT60" s="66"/>
      <c r="OU60" s="66"/>
      <c r="OV60" s="66"/>
      <c r="OW60" s="66"/>
      <c r="OX60" s="66"/>
      <c r="OY60" s="66"/>
      <c r="OZ60" s="66"/>
      <c r="PA60" s="66"/>
      <c r="PB60" s="66"/>
      <c r="PC60" s="66"/>
      <c r="PD60" s="66"/>
      <c r="PE60" s="66"/>
      <c r="PF60" s="66"/>
      <c r="PG60" s="66"/>
      <c r="PH60" s="66"/>
      <c r="PI60" s="66"/>
      <c r="PJ60" s="66"/>
      <c r="PK60" s="66"/>
      <c r="PL60" s="66"/>
      <c r="PM60" s="66"/>
      <c r="PN60" s="66"/>
      <c r="PO60" s="66"/>
      <c r="PP60" s="66"/>
      <c r="PQ60" s="66"/>
      <c r="PR60" s="66"/>
      <c r="PS60" s="66"/>
      <c r="PT60" s="66"/>
      <c r="PU60" s="66"/>
      <c r="PV60" s="66"/>
      <c r="PW60" s="66"/>
      <c r="PX60" s="66"/>
      <c r="PY60" s="66"/>
      <c r="PZ60" s="66"/>
      <c r="QA60" s="66"/>
      <c r="QB60" s="66"/>
      <c r="QC60" s="66"/>
      <c r="QD60" s="66"/>
      <c r="QE60" s="66"/>
      <c r="QF60" s="66"/>
      <c r="QG60" s="66"/>
      <c r="QH60" s="66"/>
      <c r="QI60" s="66"/>
      <c r="QJ60" s="66"/>
      <c r="QK60" s="66"/>
      <c r="QL60" s="66"/>
      <c r="QM60" s="66"/>
      <c r="QN60" s="66"/>
      <c r="QO60" s="66"/>
      <c r="QP60" s="66"/>
      <c r="QQ60" s="66"/>
      <c r="QR60" s="66"/>
      <c r="QS60" s="66"/>
      <c r="QT60" s="66"/>
      <c r="QU60" s="66"/>
      <c r="QV60" s="66"/>
      <c r="QW60" s="66"/>
      <c r="QX60" s="66"/>
      <c r="QY60" s="66"/>
      <c r="QZ60" s="66"/>
      <c r="RA60" s="66"/>
      <c r="RB60" s="66"/>
      <c r="RC60" s="66"/>
      <c r="RD60" s="66"/>
      <c r="RE60" s="66"/>
      <c r="RF60" s="66"/>
      <c r="RG60" s="66"/>
      <c r="RH60" s="66"/>
      <c r="RI60" s="66"/>
      <c r="RJ60" s="66"/>
      <c r="RK60" s="66"/>
      <c r="RL60" s="66"/>
      <c r="RM60" s="66"/>
      <c r="RN60" s="66"/>
      <c r="RO60" s="66"/>
      <c r="RP60" s="66"/>
      <c r="RQ60" s="66"/>
      <c r="RR60" s="66"/>
      <c r="RS60" s="66"/>
      <c r="RT60" s="66"/>
      <c r="RU60" s="66"/>
      <c r="RV60" s="66"/>
      <c r="RW60" s="66"/>
      <c r="RX60" s="66"/>
      <c r="RY60" s="66"/>
      <c r="RZ60" s="66"/>
      <c r="SA60" s="66"/>
      <c r="SB60" s="66"/>
      <c r="SC60" s="66"/>
      <c r="SD60" s="66"/>
      <c r="SE60" s="66"/>
      <c r="SF60" s="66"/>
      <c r="SG60" s="66"/>
      <c r="SH60" s="66"/>
      <c r="SI60" s="66"/>
      <c r="SJ60" s="66"/>
      <c r="SK60" s="66"/>
      <c r="SL60" s="66"/>
      <c r="SM60" s="66"/>
      <c r="SN60" s="66"/>
      <c r="SO60" s="66"/>
      <c r="SP60" s="66"/>
      <c r="SQ60" s="66"/>
      <c r="SR60" s="66"/>
      <c r="SS60" s="66"/>
      <c r="ST60" s="66"/>
      <c r="SU60" s="66"/>
      <c r="SV60" s="66"/>
      <c r="SW60" s="66"/>
      <c r="SX60" s="66"/>
      <c r="SY60" s="66"/>
      <c r="SZ60" s="66"/>
      <c r="TA60" s="66"/>
      <c r="TB60" s="66"/>
      <c r="TC60" s="66"/>
      <c r="TD60" s="66"/>
      <c r="TE60" s="66"/>
      <c r="TF60" s="66"/>
      <c r="TG60" s="66"/>
      <c r="TH60" s="66"/>
      <c r="TI60" s="66"/>
      <c r="TJ60" s="66"/>
      <c r="TK60" s="66"/>
      <c r="TL60" s="66"/>
      <c r="TM60" s="66"/>
      <c r="TN60" s="66"/>
      <c r="TO60" s="66"/>
      <c r="TP60" s="66"/>
      <c r="TQ60" s="66"/>
      <c r="TR60" s="66"/>
      <c r="TS60" s="66"/>
      <c r="TT60" s="66"/>
      <c r="TU60" s="66"/>
      <c r="TV60" s="66"/>
      <c r="TW60" s="66"/>
      <c r="TX60" s="66"/>
      <c r="TY60" s="66"/>
      <c r="TZ60" s="66"/>
      <c r="UA60" s="66"/>
      <c r="UB60" s="66"/>
      <c r="UC60" s="66"/>
      <c r="UD60" s="66"/>
      <c r="UE60" s="66"/>
      <c r="UF60" s="66"/>
      <c r="UG60" s="66"/>
      <c r="UH60" s="66"/>
      <c r="UI60" s="66"/>
      <c r="UJ60" s="66"/>
      <c r="UK60" s="66"/>
      <c r="UL60" s="66"/>
      <c r="UM60" s="66"/>
      <c r="UN60" s="66"/>
      <c r="UO60" s="66"/>
      <c r="UP60" s="66"/>
      <c r="UQ60" s="66"/>
      <c r="UR60" s="66"/>
      <c r="US60" s="66"/>
      <c r="UT60" s="66"/>
      <c r="UU60" s="66"/>
      <c r="UV60" s="66"/>
      <c r="UW60" s="66"/>
      <c r="UX60" s="66"/>
      <c r="UY60" s="66"/>
      <c r="UZ60" s="66"/>
      <c r="VA60" s="66"/>
      <c r="VB60" s="66"/>
      <c r="VC60" s="66"/>
      <c r="VD60" s="66"/>
      <c r="VE60" s="66"/>
      <c r="VF60" s="66"/>
      <c r="VG60" s="66"/>
      <c r="VH60" s="66"/>
      <c r="VI60" s="66"/>
      <c r="VJ60" s="66"/>
      <c r="VK60" s="66"/>
      <c r="VL60" s="66"/>
      <c r="VM60" s="66"/>
      <c r="VN60" s="66"/>
      <c r="VO60" s="66"/>
      <c r="VP60" s="66"/>
      <c r="VQ60" s="66"/>
      <c r="VR60" s="66"/>
      <c r="VS60" s="66"/>
      <c r="VT60" s="66"/>
      <c r="VU60" s="66"/>
      <c r="VV60" s="66"/>
      <c r="VW60" s="66"/>
      <c r="VX60" s="66"/>
      <c r="VY60" s="66"/>
      <c r="VZ60" s="66"/>
      <c r="WA60" s="66"/>
      <c r="WB60" s="66"/>
      <c r="WC60" s="66"/>
      <c r="WD60" s="66"/>
      <c r="WE60" s="66"/>
      <c r="WF60" s="66"/>
      <c r="WG60" s="66"/>
      <c r="WH60" s="66"/>
      <c r="WI60" s="66"/>
      <c r="WJ60" s="66"/>
      <c r="WK60" s="66"/>
      <c r="WL60" s="66"/>
      <c r="WM60" s="66"/>
      <c r="WN60" s="66"/>
      <c r="WO60" s="66"/>
      <c r="WP60" s="66"/>
      <c r="WQ60" s="66"/>
      <c r="WR60" s="66"/>
      <c r="WS60" s="66"/>
      <c r="WT60" s="66"/>
      <c r="WU60" s="66"/>
      <c r="WV60" s="66"/>
      <c r="WW60" s="66"/>
      <c r="WX60" s="66"/>
      <c r="WY60" s="66"/>
      <c r="WZ60" s="66"/>
      <c r="XA60" s="66"/>
      <c r="XB60" s="66"/>
      <c r="XC60" s="66"/>
      <c r="XD60" s="66"/>
      <c r="XE60" s="66"/>
      <c r="XF60" s="66"/>
      <c r="XG60" s="66"/>
      <c r="XH60" s="66"/>
      <c r="XI60" s="66"/>
      <c r="XJ60" s="66"/>
      <c r="XK60" s="66"/>
      <c r="XL60" s="66"/>
      <c r="XM60" s="66"/>
      <c r="XN60" s="66"/>
      <c r="XO60" s="66"/>
      <c r="XP60" s="66"/>
      <c r="XQ60" s="66"/>
      <c r="XR60" s="66"/>
      <c r="XS60" s="66"/>
      <c r="XT60" s="66"/>
      <c r="XU60" s="66"/>
      <c r="XV60" s="66"/>
      <c r="XW60" s="66"/>
      <c r="XX60" s="66"/>
      <c r="XY60" s="66"/>
      <c r="XZ60" s="66"/>
      <c r="YA60" s="66"/>
      <c r="YB60" s="66"/>
      <c r="YC60" s="66"/>
      <c r="YD60" s="66"/>
      <c r="YE60" s="66"/>
      <c r="YF60" s="66"/>
      <c r="YG60" s="66"/>
      <c r="YH60" s="66"/>
      <c r="YI60" s="66"/>
      <c r="YJ60" s="66"/>
      <c r="YK60" s="66"/>
      <c r="YL60" s="66"/>
      <c r="YM60" s="66"/>
      <c r="YN60" s="66"/>
      <c r="YO60" s="66"/>
      <c r="YP60" s="66"/>
      <c r="YQ60" s="66"/>
      <c r="YR60" s="66"/>
      <c r="YS60" s="66"/>
      <c r="YT60" s="66"/>
      <c r="YU60" s="66"/>
      <c r="YV60" s="66"/>
      <c r="YW60" s="66"/>
      <c r="YX60" s="66"/>
      <c r="YY60" s="66"/>
      <c r="YZ60" s="66"/>
      <c r="ZA60" s="66"/>
      <c r="ZB60" s="66"/>
      <c r="ZC60" s="66"/>
      <c r="ZD60" s="66"/>
      <c r="ZE60" s="66"/>
      <c r="ZF60" s="66"/>
      <c r="ZG60" s="66"/>
      <c r="ZH60" s="66"/>
      <c r="ZI60" s="66"/>
      <c r="ZJ60" s="66"/>
      <c r="ZK60" s="66"/>
      <c r="ZL60" s="66"/>
      <c r="ZM60" s="66"/>
      <c r="ZN60" s="66"/>
      <c r="ZO60" s="66"/>
      <c r="ZP60" s="66"/>
      <c r="ZQ60" s="66"/>
      <c r="ZR60" s="66"/>
      <c r="ZS60" s="66"/>
      <c r="ZT60" s="66"/>
      <c r="ZU60" s="66"/>
      <c r="ZV60" s="66"/>
      <c r="ZW60" s="66"/>
      <c r="ZX60" s="66"/>
      <c r="ZY60" s="66"/>
      <c r="ZZ60" s="66"/>
      <c r="AAA60" s="66"/>
      <c r="AAB60" s="66"/>
      <c r="AAC60" s="66"/>
      <c r="AAD60" s="66"/>
      <c r="AAE60" s="66"/>
      <c r="AAF60" s="66"/>
      <c r="AAG60" s="66"/>
      <c r="AAH60" s="66"/>
      <c r="AAI60" s="66"/>
      <c r="AAJ60" s="66"/>
      <c r="AAK60" s="66"/>
      <c r="AAL60" s="66"/>
      <c r="AAM60" s="66"/>
      <c r="AAN60" s="66"/>
      <c r="AAO60" s="66"/>
      <c r="AAP60" s="66"/>
      <c r="AAQ60" s="66"/>
      <c r="AAR60" s="66"/>
      <c r="AAS60" s="66"/>
      <c r="AAT60" s="66"/>
      <c r="AAU60" s="66"/>
      <c r="AAV60" s="66"/>
      <c r="AAW60" s="66"/>
      <c r="AAX60" s="66"/>
      <c r="AAY60" s="66"/>
      <c r="AAZ60" s="66"/>
      <c r="ABA60" s="66"/>
      <c r="ABB60" s="66"/>
      <c r="ABC60" s="66"/>
      <c r="ABD60" s="66"/>
      <c r="ABE60" s="66"/>
      <c r="ABF60" s="66"/>
      <c r="ABG60" s="66"/>
      <c r="ABH60" s="66"/>
      <c r="ABI60" s="66"/>
      <c r="ABJ60" s="66"/>
      <c r="ABK60" s="66"/>
      <c r="ABL60" s="66"/>
      <c r="ABM60" s="66"/>
      <c r="ABN60" s="66"/>
      <c r="ABO60" s="66"/>
      <c r="ABP60" s="66"/>
      <c r="ABQ60" s="66"/>
      <c r="ABR60" s="66"/>
      <c r="ABS60" s="66"/>
      <c r="ABT60" s="66"/>
      <c r="ABU60" s="66"/>
      <c r="ABV60" s="66"/>
      <c r="ABW60" s="66"/>
      <c r="ABX60" s="66"/>
      <c r="ABY60" s="66"/>
      <c r="ABZ60" s="66"/>
      <c r="ACA60" s="66"/>
      <c r="ACB60" s="66"/>
      <c r="ACC60" s="66"/>
      <c r="ACD60" s="66"/>
      <c r="ACE60" s="66"/>
      <c r="ACF60" s="66"/>
      <c r="ACG60" s="66"/>
      <c r="ACH60" s="66"/>
      <c r="ACI60" s="66"/>
      <c r="ACJ60" s="66"/>
      <c r="ACK60" s="66"/>
      <c r="ACL60" s="66"/>
      <c r="ACM60" s="66"/>
      <c r="ACN60" s="66"/>
      <c r="ACO60" s="66"/>
      <c r="ACP60" s="66"/>
      <c r="ACQ60" s="66"/>
      <c r="ACR60" s="66"/>
      <c r="ACS60" s="66"/>
      <c r="ACT60" s="66"/>
      <c r="ACU60" s="66"/>
      <c r="ACV60" s="66"/>
      <c r="ACW60" s="66"/>
      <c r="ACX60" s="66"/>
      <c r="ACY60" s="66"/>
      <c r="ACZ60" s="66"/>
      <c r="ADA60" s="66"/>
      <c r="ADB60" s="66"/>
    </row>
    <row r="61" spans="1:782" s="96" customFormat="1" x14ac:dyDescent="0.2">
      <c r="A61" s="66"/>
      <c r="B61" s="66"/>
      <c r="C61" s="94"/>
      <c r="E61" s="97"/>
      <c r="F61" s="97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  <c r="DQ61" s="66"/>
      <c r="DR61" s="66"/>
      <c r="DS61" s="66"/>
      <c r="DT61" s="66"/>
      <c r="DU61" s="66"/>
      <c r="DV61" s="66"/>
      <c r="DW61" s="66"/>
      <c r="DX61" s="66"/>
      <c r="DY61" s="66"/>
      <c r="DZ61" s="66"/>
      <c r="EA61" s="66"/>
      <c r="EB61" s="66"/>
      <c r="EC61" s="66"/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6"/>
      <c r="EO61" s="66"/>
      <c r="EP61" s="66"/>
      <c r="EQ61" s="66"/>
      <c r="ER61" s="66"/>
      <c r="ES61" s="66"/>
      <c r="ET61" s="66"/>
      <c r="EU61" s="66"/>
      <c r="EV61" s="66"/>
      <c r="EW61" s="66"/>
      <c r="EX61" s="66"/>
      <c r="EY61" s="66"/>
      <c r="EZ61" s="66"/>
      <c r="FA61" s="66"/>
      <c r="FB61" s="66"/>
      <c r="FC61" s="66"/>
      <c r="FD61" s="66"/>
      <c r="FE61" s="66"/>
      <c r="FF61" s="66"/>
      <c r="FG61" s="66"/>
      <c r="FH61" s="66"/>
      <c r="FI61" s="66"/>
      <c r="FJ61" s="66"/>
      <c r="FK61" s="66"/>
      <c r="FL61" s="66"/>
      <c r="FM61" s="66"/>
      <c r="FN61" s="66"/>
      <c r="FO61" s="66"/>
      <c r="FP61" s="66"/>
      <c r="FQ61" s="66"/>
      <c r="FR61" s="66"/>
      <c r="FS61" s="66"/>
      <c r="FT61" s="66"/>
      <c r="FU61" s="66"/>
      <c r="FV61" s="66"/>
      <c r="FW61" s="66"/>
      <c r="FX61" s="66"/>
      <c r="FY61" s="66"/>
      <c r="FZ61" s="66"/>
      <c r="GA61" s="66"/>
      <c r="GB61" s="66"/>
      <c r="GC61" s="66"/>
      <c r="GD61" s="66"/>
      <c r="GE61" s="66"/>
      <c r="GF61" s="66"/>
      <c r="GG61" s="66"/>
      <c r="GH61" s="66"/>
      <c r="GI61" s="66"/>
      <c r="GJ61" s="66"/>
      <c r="GK61" s="66"/>
      <c r="GL61" s="66"/>
      <c r="GM61" s="66"/>
      <c r="GN61" s="66"/>
      <c r="GO61" s="66"/>
      <c r="GP61" s="66"/>
      <c r="GQ61" s="66"/>
      <c r="GR61" s="66"/>
      <c r="GS61" s="66"/>
      <c r="GT61" s="66"/>
      <c r="GU61" s="66"/>
      <c r="GV61" s="66"/>
      <c r="GW61" s="66"/>
      <c r="GX61" s="66"/>
      <c r="GY61" s="66"/>
      <c r="GZ61" s="66"/>
      <c r="HA61" s="66"/>
      <c r="HB61" s="66"/>
      <c r="HC61" s="66"/>
      <c r="HD61" s="66"/>
      <c r="HE61" s="66"/>
      <c r="HF61" s="66"/>
      <c r="HG61" s="66"/>
      <c r="HH61" s="66"/>
      <c r="HI61" s="66"/>
      <c r="HJ61" s="66"/>
      <c r="HK61" s="66"/>
      <c r="HL61" s="66"/>
      <c r="HM61" s="66"/>
      <c r="HN61" s="66"/>
      <c r="HO61" s="66"/>
      <c r="HP61" s="66"/>
      <c r="HQ61" s="66"/>
      <c r="HR61" s="66"/>
      <c r="HS61" s="66"/>
      <c r="HT61" s="66"/>
      <c r="HU61" s="66"/>
      <c r="HV61" s="66"/>
      <c r="HW61" s="66"/>
      <c r="HX61" s="66"/>
      <c r="HY61" s="66"/>
      <c r="HZ61" s="66"/>
      <c r="IA61" s="66"/>
      <c r="IB61" s="66"/>
      <c r="IC61" s="66"/>
      <c r="ID61" s="66"/>
      <c r="IE61" s="66"/>
      <c r="IF61" s="66"/>
      <c r="IG61" s="66"/>
      <c r="IH61" s="66"/>
      <c r="II61" s="66"/>
      <c r="IJ61" s="66"/>
      <c r="IK61" s="66"/>
      <c r="IL61" s="66"/>
      <c r="IM61" s="66"/>
      <c r="IN61" s="66"/>
      <c r="IO61" s="66"/>
      <c r="IP61" s="66"/>
      <c r="IQ61" s="66"/>
      <c r="IR61" s="66"/>
      <c r="IS61" s="66"/>
      <c r="IT61" s="66"/>
      <c r="IU61" s="66"/>
      <c r="IV61" s="66"/>
      <c r="IW61" s="66"/>
      <c r="IX61" s="66"/>
      <c r="IY61" s="66"/>
      <c r="IZ61" s="66"/>
      <c r="JA61" s="66"/>
      <c r="JB61" s="66"/>
      <c r="JC61" s="66"/>
      <c r="JD61" s="66"/>
      <c r="JE61" s="66"/>
      <c r="JF61" s="66"/>
      <c r="JG61" s="66"/>
      <c r="JH61" s="66"/>
      <c r="JI61" s="66"/>
      <c r="JJ61" s="66"/>
      <c r="JK61" s="66"/>
      <c r="JL61" s="66"/>
      <c r="JM61" s="66"/>
      <c r="JN61" s="66"/>
      <c r="JO61" s="66"/>
      <c r="JP61" s="66"/>
      <c r="JQ61" s="66"/>
      <c r="JR61" s="66"/>
      <c r="JS61" s="66"/>
      <c r="JT61" s="66"/>
      <c r="JU61" s="66"/>
      <c r="JV61" s="66"/>
      <c r="JW61" s="66"/>
      <c r="JX61" s="66"/>
      <c r="JY61" s="66"/>
      <c r="JZ61" s="66"/>
      <c r="KA61" s="66"/>
      <c r="KB61" s="66"/>
      <c r="KC61" s="66"/>
      <c r="KD61" s="66"/>
      <c r="KE61" s="66"/>
      <c r="KF61" s="66"/>
      <c r="KG61" s="66"/>
      <c r="KH61" s="66"/>
      <c r="KI61" s="66"/>
      <c r="KJ61" s="66"/>
      <c r="KK61" s="66"/>
      <c r="KL61" s="66"/>
      <c r="KM61" s="66"/>
      <c r="KN61" s="66"/>
      <c r="KO61" s="66"/>
      <c r="KP61" s="66"/>
      <c r="KQ61" s="66"/>
      <c r="KR61" s="66"/>
      <c r="KS61" s="66"/>
      <c r="KT61" s="66"/>
      <c r="KU61" s="66"/>
      <c r="KV61" s="66"/>
      <c r="KW61" s="66"/>
      <c r="KX61" s="66"/>
      <c r="KY61" s="66"/>
      <c r="KZ61" s="66"/>
      <c r="LA61" s="66"/>
      <c r="LB61" s="66"/>
      <c r="LC61" s="66"/>
      <c r="LD61" s="66"/>
      <c r="LE61" s="66"/>
      <c r="LF61" s="66"/>
      <c r="LG61" s="66"/>
      <c r="LH61" s="66"/>
      <c r="LI61" s="66"/>
      <c r="LJ61" s="66"/>
      <c r="LK61" s="66"/>
      <c r="LL61" s="66"/>
      <c r="LM61" s="66"/>
      <c r="LN61" s="66"/>
      <c r="LO61" s="66"/>
      <c r="LP61" s="66"/>
      <c r="LQ61" s="66"/>
      <c r="LR61" s="66"/>
      <c r="LS61" s="66"/>
      <c r="LT61" s="66"/>
      <c r="LU61" s="66"/>
      <c r="LV61" s="66"/>
      <c r="LW61" s="66"/>
      <c r="LX61" s="66"/>
      <c r="LY61" s="66"/>
      <c r="LZ61" s="66"/>
      <c r="MA61" s="66"/>
      <c r="MB61" s="66"/>
      <c r="MC61" s="66"/>
      <c r="MD61" s="66"/>
      <c r="ME61" s="66"/>
      <c r="MF61" s="66"/>
      <c r="MG61" s="66"/>
      <c r="MH61" s="66"/>
      <c r="MI61" s="66"/>
      <c r="MJ61" s="66"/>
      <c r="MK61" s="66"/>
      <c r="ML61" s="66"/>
      <c r="MM61" s="66"/>
      <c r="MN61" s="66"/>
      <c r="MO61" s="66"/>
      <c r="MP61" s="66"/>
      <c r="MQ61" s="66"/>
      <c r="MR61" s="66"/>
      <c r="MS61" s="66"/>
      <c r="MT61" s="66"/>
      <c r="MU61" s="66"/>
      <c r="MV61" s="66"/>
      <c r="MW61" s="66"/>
      <c r="MX61" s="66"/>
      <c r="MY61" s="66"/>
      <c r="MZ61" s="66"/>
      <c r="NA61" s="66"/>
      <c r="NB61" s="66"/>
      <c r="NC61" s="66"/>
      <c r="ND61" s="66"/>
      <c r="NE61" s="66"/>
      <c r="NF61" s="66"/>
      <c r="NG61" s="66"/>
      <c r="NH61" s="66"/>
      <c r="NI61" s="66"/>
      <c r="NJ61" s="66"/>
      <c r="NK61" s="66"/>
      <c r="NL61" s="66"/>
      <c r="NM61" s="66"/>
      <c r="NN61" s="66"/>
      <c r="NO61" s="66"/>
      <c r="NP61" s="66"/>
      <c r="NQ61" s="66"/>
      <c r="NR61" s="66"/>
      <c r="NS61" s="66"/>
      <c r="NT61" s="66"/>
      <c r="NU61" s="66"/>
      <c r="NV61" s="66"/>
      <c r="NW61" s="66"/>
      <c r="NX61" s="66"/>
      <c r="NY61" s="66"/>
      <c r="NZ61" s="66"/>
      <c r="OA61" s="66"/>
      <c r="OB61" s="66"/>
      <c r="OC61" s="66"/>
      <c r="OD61" s="66"/>
      <c r="OE61" s="66"/>
      <c r="OF61" s="66"/>
      <c r="OG61" s="66"/>
      <c r="OH61" s="66"/>
      <c r="OI61" s="66"/>
      <c r="OJ61" s="66"/>
      <c r="OK61" s="66"/>
      <c r="OL61" s="66"/>
      <c r="OM61" s="66"/>
      <c r="ON61" s="66"/>
      <c r="OO61" s="66"/>
      <c r="OP61" s="66"/>
      <c r="OQ61" s="66"/>
      <c r="OR61" s="66"/>
      <c r="OS61" s="66"/>
      <c r="OT61" s="66"/>
      <c r="OU61" s="66"/>
      <c r="OV61" s="66"/>
      <c r="OW61" s="66"/>
      <c r="OX61" s="66"/>
      <c r="OY61" s="66"/>
      <c r="OZ61" s="66"/>
      <c r="PA61" s="66"/>
      <c r="PB61" s="66"/>
      <c r="PC61" s="66"/>
      <c r="PD61" s="66"/>
      <c r="PE61" s="66"/>
      <c r="PF61" s="66"/>
      <c r="PG61" s="66"/>
      <c r="PH61" s="66"/>
      <c r="PI61" s="66"/>
      <c r="PJ61" s="66"/>
      <c r="PK61" s="66"/>
      <c r="PL61" s="66"/>
      <c r="PM61" s="66"/>
      <c r="PN61" s="66"/>
      <c r="PO61" s="66"/>
      <c r="PP61" s="66"/>
      <c r="PQ61" s="66"/>
      <c r="PR61" s="66"/>
      <c r="PS61" s="66"/>
      <c r="PT61" s="66"/>
      <c r="PU61" s="66"/>
      <c r="PV61" s="66"/>
      <c r="PW61" s="66"/>
      <c r="PX61" s="66"/>
      <c r="PY61" s="66"/>
      <c r="PZ61" s="66"/>
      <c r="QA61" s="66"/>
      <c r="QB61" s="66"/>
      <c r="QC61" s="66"/>
      <c r="QD61" s="66"/>
      <c r="QE61" s="66"/>
      <c r="QF61" s="66"/>
      <c r="QG61" s="66"/>
      <c r="QH61" s="66"/>
      <c r="QI61" s="66"/>
      <c r="QJ61" s="66"/>
      <c r="QK61" s="66"/>
      <c r="QL61" s="66"/>
      <c r="QM61" s="66"/>
      <c r="QN61" s="66"/>
      <c r="QO61" s="66"/>
      <c r="QP61" s="66"/>
      <c r="QQ61" s="66"/>
      <c r="QR61" s="66"/>
      <c r="QS61" s="66"/>
      <c r="QT61" s="66"/>
      <c r="QU61" s="66"/>
      <c r="QV61" s="66"/>
      <c r="QW61" s="66"/>
      <c r="QX61" s="66"/>
      <c r="QY61" s="66"/>
      <c r="QZ61" s="66"/>
      <c r="RA61" s="66"/>
      <c r="RB61" s="66"/>
      <c r="RC61" s="66"/>
      <c r="RD61" s="66"/>
      <c r="RE61" s="66"/>
      <c r="RF61" s="66"/>
      <c r="RG61" s="66"/>
      <c r="RH61" s="66"/>
      <c r="RI61" s="66"/>
      <c r="RJ61" s="66"/>
      <c r="RK61" s="66"/>
      <c r="RL61" s="66"/>
      <c r="RM61" s="66"/>
      <c r="RN61" s="66"/>
      <c r="RO61" s="66"/>
      <c r="RP61" s="66"/>
      <c r="RQ61" s="66"/>
      <c r="RR61" s="66"/>
      <c r="RS61" s="66"/>
      <c r="RT61" s="66"/>
      <c r="RU61" s="66"/>
      <c r="RV61" s="66"/>
      <c r="RW61" s="66"/>
      <c r="RX61" s="66"/>
      <c r="RY61" s="66"/>
      <c r="RZ61" s="66"/>
      <c r="SA61" s="66"/>
      <c r="SB61" s="66"/>
      <c r="SC61" s="66"/>
      <c r="SD61" s="66"/>
      <c r="SE61" s="66"/>
      <c r="SF61" s="66"/>
      <c r="SG61" s="66"/>
      <c r="SH61" s="66"/>
      <c r="SI61" s="66"/>
      <c r="SJ61" s="66"/>
      <c r="SK61" s="66"/>
      <c r="SL61" s="66"/>
      <c r="SM61" s="66"/>
      <c r="SN61" s="66"/>
      <c r="SO61" s="66"/>
      <c r="SP61" s="66"/>
      <c r="SQ61" s="66"/>
      <c r="SR61" s="66"/>
      <c r="SS61" s="66"/>
      <c r="ST61" s="66"/>
      <c r="SU61" s="66"/>
      <c r="SV61" s="66"/>
      <c r="SW61" s="66"/>
      <c r="SX61" s="66"/>
      <c r="SY61" s="66"/>
      <c r="SZ61" s="66"/>
      <c r="TA61" s="66"/>
      <c r="TB61" s="66"/>
      <c r="TC61" s="66"/>
      <c r="TD61" s="66"/>
      <c r="TE61" s="66"/>
      <c r="TF61" s="66"/>
      <c r="TG61" s="66"/>
      <c r="TH61" s="66"/>
      <c r="TI61" s="66"/>
      <c r="TJ61" s="66"/>
      <c r="TK61" s="66"/>
      <c r="TL61" s="66"/>
      <c r="TM61" s="66"/>
      <c r="TN61" s="66"/>
      <c r="TO61" s="66"/>
      <c r="TP61" s="66"/>
      <c r="TQ61" s="66"/>
      <c r="TR61" s="66"/>
      <c r="TS61" s="66"/>
      <c r="TT61" s="66"/>
      <c r="TU61" s="66"/>
      <c r="TV61" s="66"/>
      <c r="TW61" s="66"/>
      <c r="TX61" s="66"/>
      <c r="TY61" s="66"/>
      <c r="TZ61" s="66"/>
      <c r="UA61" s="66"/>
      <c r="UB61" s="66"/>
      <c r="UC61" s="66"/>
      <c r="UD61" s="66"/>
      <c r="UE61" s="66"/>
      <c r="UF61" s="66"/>
      <c r="UG61" s="66"/>
      <c r="UH61" s="66"/>
      <c r="UI61" s="66"/>
      <c r="UJ61" s="66"/>
      <c r="UK61" s="66"/>
      <c r="UL61" s="66"/>
      <c r="UM61" s="66"/>
      <c r="UN61" s="66"/>
      <c r="UO61" s="66"/>
      <c r="UP61" s="66"/>
      <c r="UQ61" s="66"/>
      <c r="UR61" s="66"/>
      <c r="US61" s="66"/>
      <c r="UT61" s="66"/>
      <c r="UU61" s="66"/>
      <c r="UV61" s="66"/>
      <c r="UW61" s="66"/>
      <c r="UX61" s="66"/>
      <c r="UY61" s="66"/>
      <c r="UZ61" s="66"/>
      <c r="VA61" s="66"/>
      <c r="VB61" s="66"/>
      <c r="VC61" s="66"/>
      <c r="VD61" s="66"/>
      <c r="VE61" s="66"/>
      <c r="VF61" s="66"/>
      <c r="VG61" s="66"/>
      <c r="VH61" s="66"/>
      <c r="VI61" s="66"/>
      <c r="VJ61" s="66"/>
      <c r="VK61" s="66"/>
      <c r="VL61" s="66"/>
      <c r="VM61" s="66"/>
      <c r="VN61" s="66"/>
      <c r="VO61" s="66"/>
      <c r="VP61" s="66"/>
      <c r="VQ61" s="66"/>
      <c r="VR61" s="66"/>
      <c r="VS61" s="66"/>
      <c r="VT61" s="66"/>
      <c r="VU61" s="66"/>
      <c r="VV61" s="66"/>
      <c r="VW61" s="66"/>
      <c r="VX61" s="66"/>
      <c r="VY61" s="66"/>
      <c r="VZ61" s="66"/>
      <c r="WA61" s="66"/>
      <c r="WB61" s="66"/>
      <c r="WC61" s="66"/>
      <c r="WD61" s="66"/>
      <c r="WE61" s="66"/>
      <c r="WF61" s="66"/>
      <c r="WG61" s="66"/>
      <c r="WH61" s="66"/>
      <c r="WI61" s="66"/>
      <c r="WJ61" s="66"/>
      <c r="WK61" s="66"/>
      <c r="WL61" s="66"/>
      <c r="WM61" s="66"/>
      <c r="WN61" s="66"/>
      <c r="WO61" s="66"/>
      <c r="WP61" s="66"/>
      <c r="WQ61" s="66"/>
      <c r="WR61" s="66"/>
      <c r="WS61" s="66"/>
      <c r="WT61" s="66"/>
      <c r="WU61" s="66"/>
      <c r="WV61" s="66"/>
      <c r="WW61" s="66"/>
      <c r="WX61" s="66"/>
      <c r="WY61" s="66"/>
      <c r="WZ61" s="66"/>
      <c r="XA61" s="66"/>
      <c r="XB61" s="66"/>
      <c r="XC61" s="66"/>
      <c r="XD61" s="66"/>
      <c r="XE61" s="66"/>
      <c r="XF61" s="66"/>
      <c r="XG61" s="66"/>
      <c r="XH61" s="66"/>
      <c r="XI61" s="66"/>
      <c r="XJ61" s="66"/>
      <c r="XK61" s="66"/>
      <c r="XL61" s="66"/>
      <c r="XM61" s="66"/>
      <c r="XN61" s="66"/>
      <c r="XO61" s="66"/>
      <c r="XP61" s="66"/>
      <c r="XQ61" s="66"/>
      <c r="XR61" s="66"/>
      <c r="XS61" s="66"/>
      <c r="XT61" s="66"/>
      <c r="XU61" s="66"/>
      <c r="XV61" s="66"/>
      <c r="XW61" s="66"/>
      <c r="XX61" s="66"/>
      <c r="XY61" s="66"/>
      <c r="XZ61" s="66"/>
      <c r="YA61" s="66"/>
      <c r="YB61" s="66"/>
      <c r="YC61" s="66"/>
      <c r="YD61" s="66"/>
      <c r="YE61" s="66"/>
      <c r="YF61" s="66"/>
      <c r="YG61" s="66"/>
      <c r="YH61" s="66"/>
      <c r="YI61" s="66"/>
      <c r="YJ61" s="66"/>
      <c r="YK61" s="66"/>
      <c r="YL61" s="66"/>
      <c r="YM61" s="66"/>
      <c r="YN61" s="66"/>
      <c r="YO61" s="66"/>
      <c r="YP61" s="66"/>
      <c r="YQ61" s="66"/>
      <c r="YR61" s="66"/>
      <c r="YS61" s="66"/>
      <c r="YT61" s="66"/>
      <c r="YU61" s="66"/>
      <c r="YV61" s="66"/>
      <c r="YW61" s="66"/>
      <c r="YX61" s="66"/>
      <c r="YY61" s="66"/>
      <c r="YZ61" s="66"/>
      <c r="ZA61" s="66"/>
      <c r="ZB61" s="66"/>
      <c r="ZC61" s="66"/>
      <c r="ZD61" s="66"/>
      <c r="ZE61" s="66"/>
      <c r="ZF61" s="66"/>
      <c r="ZG61" s="66"/>
      <c r="ZH61" s="66"/>
      <c r="ZI61" s="66"/>
      <c r="ZJ61" s="66"/>
      <c r="ZK61" s="66"/>
      <c r="ZL61" s="66"/>
      <c r="ZM61" s="66"/>
      <c r="ZN61" s="66"/>
      <c r="ZO61" s="66"/>
      <c r="ZP61" s="66"/>
      <c r="ZQ61" s="66"/>
      <c r="ZR61" s="66"/>
      <c r="ZS61" s="66"/>
      <c r="ZT61" s="66"/>
      <c r="ZU61" s="66"/>
      <c r="ZV61" s="66"/>
      <c r="ZW61" s="66"/>
      <c r="ZX61" s="66"/>
      <c r="ZY61" s="66"/>
      <c r="ZZ61" s="66"/>
      <c r="AAA61" s="66"/>
      <c r="AAB61" s="66"/>
      <c r="AAC61" s="66"/>
      <c r="AAD61" s="66"/>
      <c r="AAE61" s="66"/>
      <c r="AAF61" s="66"/>
      <c r="AAG61" s="66"/>
      <c r="AAH61" s="66"/>
      <c r="AAI61" s="66"/>
      <c r="AAJ61" s="66"/>
      <c r="AAK61" s="66"/>
      <c r="AAL61" s="66"/>
      <c r="AAM61" s="66"/>
      <c r="AAN61" s="66"/>
      <c r="AAO61" s="66"/>
      <c r="AAP61" s="66"/>
      <c r="AAQ61" s="66"/>
      <c r="AAR61" s="66"/>
      <c r="AAS61" s="66"/>
      <c r="AAT61" s="66"/>
      <c r="AAU61" s="66"/>
      <c r="AAV61" s="66"/>
      <c r="AAW61" s="66"/>
      <c r="AAX61" s="66"/>
      <c r="AAY61" s="66"/>
      <c r="AAZ61" s="66"/>
      <c r="ABA61" s="66"/>
      <c r="ABB61" s="66"/>
      <c r="ABC61" s="66"/>
      <c r="ABD61" s="66"/>
      <c r="ABE61" s="66"/>
      <c r="ABF61" s="66"/>
      <c r="ABG61" s="66"/>
      <c r="ABH61" s="66"/>
      <c r="ABI61" s="66"/>
      <c r="ABJ61" s="66"/>
      <c r="ABK61" s="66"/>
      <c r="ABL61" s="66"/>
      <c r="ABM61" s="66"/>
      <c r="ABN61" s="66"/>
      <c r="ABO61" s="66"/>
      <c r="ABP61" s="66"/>
      <c r="ABQ61" s="66"/>
      <c r="ABR61" s="66"/>
      <c r="ABS61" s="66"/>
      <c r="ABT61" s="66"/>
      <c r="ABU61" s="66"/>
      <c r="ABV61" s="66"/>
      <c r="ABW61" s="66"/>
      <c r="ABX61" s="66"/>
      <c r="ABY61" s="66"/>
      <c r="ABZ61" s="66"/>
      <c r="ACA61" s="66"/>
      <c r="ACB61" s="66"/>
      <c r="ACC61" s="66"/>
      <c r="ACD61" s="66"/>
      <c r="ACE61" s="66"/>
      <c r="ACF61" s="66"/>
      <c r="ACG61" s="66"/>
      <c r="ACH61" s="66"/>
      <c r="ACI61" s="66"/>
      <c r="ACJ61" s="66"/>
      <c r="ACK61" s="66"/>
      <c r="ACL61" s="66"/>
      <c r="ACM61" s="66"/>
      <c r="ACN61" s="66"/>
      <c r="ACO61" s="66"/>
      <c r="ACP61" s="66"/>
      <c r="ACQ61" s="66"/>
      <c r="ACR61" s="66"/>
      <c r="ACS61" s="66"/>
      <c r="ACT61" s="66"/>
      <c r="ACU61" s="66"/>
      <c r="ACV61" s="66"/>
      <c r="ACW61" s="66"/>
      <c r="ACX61" s="66"/>
      <c r="ACY61" s="66"/>
      <c r="ACZ61" s="66"/>
      <c r="ADA61" s="66"/>
      <c r="ADB61" s="66"/>
    </row>
    <row r="62" spans="1:782" s="96" customFormat="1" x14ac:dyDescent="0.2">
      <c r="A62" s="66"/>
      <c r="B62" s="66"/>
      <c r="C62" s="94"/>
      <c r="E62" s="97"/>
      <c r="F62" s="97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</row>
    <row r="63" spans="1:782" s="96" customFormat="1" x14ac:dyDescent="0.2">
      <c r="A63" s="66"/>
      <c r="B63" s="66"/>
      <c r="C63" s="94"/>
      <c r="E63" s="97"/>
      <c r="F63" s="97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</row>
  </sheetData>
  <mergeCells count="1">
    <mergeCell ref="A1:C1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BDB24-74D8-4518-A50F-137F7B985FE2}">
  <sheetPr>
    <pageSetUpPr fitToPage="1"/>
  </sheetPr>
  <dimension ref="A1:I39"/>
  <sheetViews>
    <sheetView topLeftCell="A8" zoomScaleNormal="100" workbookViewId="0">
      <selection activeCell="I4" sqref="I4"/>
    </sheetView>
  </sheetViews>
  <sheetFormatPr baseColWidth="10" defaultColWidth="9.36328125" defaultRowHeight="15" x14ac:dyDescent="0.25"/>
  <cols>
    <col min="1" max="1" width="8.7265625" style="366" customWidth="1"/>
    <col min="2" max="2" width="44.26953125" style="367" customWidth="1"/>
    <col min="3" max="3" width="13.6328125" style="368" customWidth="1"/>
    <col min="4" max="4" width="13.6328125" style="365" customWidth="1"/>
    <col min="5" max="16384" width="9.36328125" style="356"/>
  </cols>
  <sheetData>
    <row r="1" spans="1:9" s="354" customFormat="1" ht="47.4" customHeight="1" thickBot="1" x14ac:dyDescent="0.25">
      <c r="A1" s="318" t="s">
        <v>448</v>
      </c>
      <c r="B1" s="319"/>
      <c r="C1" s="319"/>
      <c r="D1" s="320"/>
    </row>
    <row r="2" spans="1:9" s="359" customFormat="1" ht="46.35" customHeight="1" thickBot="1" x14ac:dyDescent="0.35">
      <c r="A2" s="103" t="s">
        <v>117</v>
      </c>
      <c r="B2" s="380" t="s">
        <v>118</v>
      </c>
      <c r="C2" s="381" t="s">
        <v>119</v>
      </c>
      <c r="D2" s="106" t="s">
        <v>120</v>
      </c>
      <c r="E2" s="355"/>
      <c r="F2" s="356"/>
      <c r="G2" s="357"/>
      <c r="H2" s="357"/>
      <c r="I2" s="358"/>
    </row>
    <row r="3" spans="1:9" s="358" customFormat="1" ht="15.6" x14ac:dyDescent="0.3">
      <c r="A3" s="377">
        <v>90101</v>
      </c>
      <c r="B3" s="378" t="s">
        <v>449</v>
      </c>
      <c r="C3" s="379">
        <v>0</v>
      </c>
      <c r="D3" s="137">
        <v>0</v>
      </c>
      <c r="E3" s="355"/>
      <c r="F3" s="356"/>
      <c r="G3" s="362"/>
      <c r="H3" s="362"/>
    </row>
    <row r="4" spans="1:9" s="358" customFormat="1" ht="15.6" x14ac:dyDescent="0.3">
      <c r="A4" s="360">
        <v>90201</v>
      </c>
      <c r="B4" s="369" t="s">
        <v>450</v>
      </c>
      <c r="C4" s="370">
        <v>0</v>
      </c>
      <c r="D4" s="114">
        <v>0</v>
      </c>
      <c r="E4" s="355"/>
      <c r="F4" s="356"/>
      <c r="G4" s="362"/>
      <c r="H4" s="362"/>
    </row>
    <row r="5" spans="1:9" s="358" customFormat="1" ht="15.6" x14ac:dyDescent="0.3">
      <c r="A5" s="360">
        <v>90301</v>
      </c>
      <c r="B5" s="369" t="s">
        <v>451</v>
      </c>
      <c r="C5" s="370">
        <v>0</v>
      </c>
      <c r="D5" s="114">
        <v>0</v>
      </c>
      <c r="E5" s="355"/>
      <c r="F5" s="356"/>
      <c r="G5" s="362"/>
      <c r="H5" s="362"/>
    </row>
    <row r="6" spans="1:9" s="358" customFormat="1" ht="15.6" x14ac:dyDescent="0.3">
      <c r="A6" s="360">
        <v>90401</v>
      </c>
      <c r="B6" s="369" t="s">
        <v>452</v>
      </c>
      <c r="C6" s="370">
        <v>0</v>
      </c>
      <c r="D6" s="114">
        <v>0</v>
      </c>
      <c r="E6" s="355"/>
      <c r="F6" s="356"/>
      <c r="G6" s="362"/>
      <c r="H6" s="362"/>
    </row>
    <row r="7" spans="1:9" s="358" customFormat="1" ht="15.6" x14ac:dyDescent="0.3">
      <c r="A7" s="360">
        <v>90501</v>
      </c>
      <c r="B7" s="369" t="s">
        <v>453</v>
      </c>
      <c r="C7" s="370">
        <v>0</v>
      </c>
      <c r="D7" s="114">
        <v>0</v>
      </c>
      <c r="E7" s="355"/>
      <c r="F7" s="356"/>
      <c r="G7" s="362"/>
      <c r="H7" s="362"/>
    </row>
    <row r="8" spans="1:9" s="358" customFormat="1" ht="15.6" x14ac:dyDescent="0.3">
      <c r="A8" s="360">
        <v>90601</v>
      </c>
      <c r="B8" s="369" t="s">
        <v>454</v>
      </c>
      <c r="C8" s="370">
        <v>0</v>
      </c>
      <c r="D8" s="114">
        <v>0</v>
      </c>
      <c r="E8" s="355"/>
      <c r="F8" s="356"/>
      <c r="G8" s="362"/>
      <c r="H8" s="362"/>
    </row>
    <row r="9" spans="1:9" s="358" customFormat="1" ht="15.6" x14ac:dyDescent="0.3">
      <c r="A9" s="360">
        <v>90701</v>
      </c>
      <c r="B9" s="369" t="s">
        <v>455</v>
      </c>
      <c r="C9" s="370">
        <v>0</v>
      </c>
      <c r="D9" s="114">
        <v>0</v>
      </c>
      <c r="E9" s="355"/>
      <c r="F9" s="356"/>
      <c r="G9" s="362"/>
      <c r="H9" s="362"/>
    </row>
    <row r="10" spans="1:9" s="358" customFormat="1" ht="15.6" x14ac:dyDescent="0.3">
      <c r="A10" s="360">
        <v>90801</v>
      </c>
      <c r="B10" s="369" t="s">
        <v>456</v>
      </c>
      <c r="C10" s="370">
        <v>0</v>
      </c>
      <c r="D10" s="114">
        <v>0</v>
      </c>
      <c r="E10" s="355"/>
      <c r="F10" s="356"/>
      <c r="G10" s="362"/>
      <c r="H10" s="362"/>
    </row>
    <row r="11" spans="1:9" s="358" customFormat="1" ht="15.6" x14ac:dyDescent="0.3">
      <c r="A11" s="360">
        <v>90901</v>
      </c>
      <c r="B11" s="369" t="s">
        <v>457</v>
      </c>
      <c r="C11" s="370">
        <v>0</v>
      </c>
      <c r="D11" s="114">
        <v>0</v>
      </c>
      <c r="E11" s="355"/>
      <c r="F11" s="356"/>
      <c r="G11" s="362"/>
      <c r="H11" s="362"/>
    </row>
    <row r="12" spans="1:9" s="358" customFormat="1" ht="15.6" x14ac:dyDescent="0.3">
      <c r="A12" s="360">
        <v>91001</v>
      </c>
      <c r="B12" s="369" t="s">
        <v>458</v>
      </c>
      <c r="C12" s="370">
        <v>0</v>
      </c>
      <c r="D12" s="114">
        <v>0</v>
      </c>
      <c r="E12" s="355"/>
      <c r="F12" s="356"/>
      <c r="G12" s="362"/>
      <c r="H12" s="362"/>
    </row>
    <row r="13" spans="1:9" s="358" customFormat="1" ht="15.6" x14ac:dyDescent="0.3">
      <c r="A13" s="360">
        <v>91101</v>
      </c>
      <c r="B13" s="369" t="s">
        <v>459</v>
      </c>
      <c r="C13" s="370">
        <v>0</v>
      </c>
      <c r="D13" s="114">
        <v>0</v>
      </c>
      <c r="E13" s="355"/>
      <c r="F13" s="356"/>
      <c r="G13" s="362"/>
      <c r="H13" s="362"/>
    </row>
    <row r="14" spans="1:9" s="358" customFormat="1" ht="15.6" x14ac:dyDescent="0.3">
      <c r="A14" s="360">
        <v>91201</v>
      </c>
      <c r="B14" s="369" t="s">
        <v>460</v>
      </c>
      <c r="C14" s="370">
        <v>0</v>
      </c>
      <c r="D14" s="114">
        <v>0</v>
      </c>
      <c r="E14" s="355"/>
      <c r="F14" s="356"/>
      <c r="G14" s="362"/>
      <c r="H14" s="362"/>
    </row>
    <row r="15" spans="1:9" s="358" customFormat="1" ht="15.6" x14ac:dyDescent="0.3">
      <c r="A15" s="360">
        <v>91301</v>
      </c>
      <c r="B15" s="369" t="s">
        <v>461</v>
      </c>
      <c r="C15" s="370">
        <v>0</v>
      </c>
      <c r="D15" s="114">
        <v>0</v>
      </c>
      <c r="E15" s="355"/>
      <c r="F15" s="356"/>
      <c r="G15" s="362"/>
      <c r="H15" s="362"/>
    </row>
    <row r="16" spans="1:9" s="358" customFormat="1" ht="15.6" x14ac:dyDescent="0.3">
      <c r="A16" s="360">
        <v>91401</v>
      </c>
      <c r="B16" s="369" t="s">
        <v>462</v>
      </c>
      <c r="C16" s="370">
        <v>0</v>
      </c>
      <c r="D16" s="114">
        <v>0</v>
      </c>
      <c r="E16" s="355"/>
      <c r="F16" s="356"/>
      <c r="G16" s="362"/>
      <c r="H16" s="362"/>
    </row>
    <row r="17" spans="1:8" s="358" customFormat="1" ht="15.6" x14ac:dyDescent="0.3">
      <c r="A17" s="360">
        <v>91501</v>
      </c>
      <c r="B17" s="369" t="s">
        <v>463</v>
      </c>
      <c r="C17" s="370">
        <v>0</v>
      </c>
      <c r="D17" s="114">
        <v>0</v>
      </c>
      <c r="E17" s="355"/>
      <c r="F17" s="356"/>
      <c r="G17" s="362"/>
      <c r="H17" s="362"/>
    </row>
    <row r="18" spans="1:8" s="358" customFormat="1" ht="15.6" x14ac:dyDescent="0.3">
      <c r="A18" s="360">
        <v>91601</v>
      </c>
      <c r="B18" s="369" t="s">
        <v>464</v>
      </c>
      <c r="C18" s="370">
        <v>0</v>
      </c>
      <c r="D18" s="114">
        <v>0</v>
      </c>
      <c r="E18" s="355"/>
      <c r="F18" s="356"/>
      <c r="G18" s="362"/>
      <c r="H18" s="362"/>
    </row>
    <row r="19" spans="1:8" s="358" customFormat="1" ht="15.6" x14ac:dyDescent="0.3">
      <c r="A19" s="360">
        <v>91701</v>
      </c>
      <c r="B19" s="369" t="s">
        <v>465</v>
      </c>
      <c r="C19" s="370">
        <v>0</v>
      </c>
      <c r="D19" s="114">
        <v>0</v>
      </c>
      <c r="E19" s="355"/>
      <c r="F19" s="356"/>
      <c r="G19" s="362"/>
      <c r="H19" s="362"/>
    </row>
    <row r="20" spans="1:8" s="358" customFormat="1" ht="15.6" x14ac:dyDescent="0.3">
      <c r="A20" s="360">
        <v>91801</v>
      </c>
      <c r="B20" s="369" t="s">
        <v>466</v>
      </c>
      <c r="C20" s="370">
        <v>0</v>
      </c>
      <c r="D20" s="114">
        <v>0</v>
      </c>
      <c r="E20" s="355"/>
      <c r="F20" s="356"/>
      <c r="G20" s="362"/>
      <c r="H20" s="362"/>
    </row>
    <row r="21" spans="1:8" s="358" customFormat="1" ht="15.6" x14ac:dyDescent="0.3">
      <c r="A21" s="360">
        <v>91901</v>
      </c>
      <c r="B21" s="369" t="s">
        <v>467</v>
      </c>
      <c r="C21" s="370">
        <v>0</v>
      </c>
      <c r="D21" s="114">
        <v>0</v>
      </c>
      <c r="E21" s="355"/>
      <c r="F21" s="356"/>
      <c r="G21" s="362"/>
      <c r="H21" s="362"/>
    </row>
    <row r="22" spans="1:8" s="358" customFormat="1" ht="15.6" x14ac:dyDescent="0.3">
      <c r="A22" s="360">
        <v>92001</v>
      </c>
      <c r="B22" s="369" t="s">
        <v>468</v>
      </c>
      <c r="C22" s="370">
        <v>0</v>
      </c>
      <c r="D22" s="114">
        <v>0</v>
      </c>
      <c r="E22" s="355"/>
      <c r="F22" s="356"/>
      <c r="G22" s="362"/>
      <c r="H22" s="362"/>
    </row>
    <row r="23" spans="1:8" s="358" customFormat="1" ht="15.6" x14ac:dyDescent="0.3">
      <c r="A23" s="360">
        <v>92101</v>
      </c>
      <c r="B23" s="369" t="s">
        <v>469</v>
      </c>
      <c r="C23" s="370">
        <v>0</v>
      </c>
      <c r="D23" s="114">
        <v>0</v>
      </c>
      <c r="E23" s="355"/>
      <c r="F23" s="356"/>
      <c r="G23" s="362"/>
      <c r="H23" s="362"/>
    </row>
    <row r="24" spans="1:8" s="358" customFormat="1" ht="15.6" x14ac:dyDescent="0.3">
      <c r="A24" s="360">
        <v>92201</v>
      </c>
      <c r="B24" s="369" t="s">
        <v>470</v>
      </c>
      <c r="C24" s="370">
        <v>0</v>
      </c>
      <c r="D24" s="114">
        <v>0</v>
      </c>
      <c r="E24" s="355"/>
      <c r="F24" s="356"/>
      <c r="G24" s="362"/>
      <c r="H24" s="362"/>
    </row>
    <row r="25" spans="1:8" s="358" customFormat="1" ht="16.2" thickBot="1" x14ac:dyDescent="0.35">
      <c r="A25" s="371">
        <v>92301</v>
      </c>
      <c r="B25" s="372" t="s">
        <v>471</v>
      </c>
      <c r="C25" s="373">
        <v>0</v>
      </c>
      <c r="D25" s="374">
        <v>0</v>
      </c>
      <c r="E25" s="355"/>
      <c r="F25" s="356"/>
      <c r="G25" s="362"/>
      <c r="H25" s="362"/>
    </row>
    <row r="26" spans="1:8" s="358" customFormat="1" ht="33" customHeight="1" thickBot="1" x14ac:dyDescent="0.35">
      <c r="A26" s="115"/>
      <c r="B26" s="375" t="s">
        <v>128</v>
      </c>
      <c r="C26" s="376">
        <f>SUM(C3:C25)</f>
        <v>0</v>
      </c>
      <c r="D26" s="118">
        <f>SUM(D3:D25)</f>
        <v>0</v>
      </c>
    </row>
    <row r="27" spans="1:8" s="358" customFormat="1" ht="33" customHeight="1" x14ac:dyDescent="0.3">
      <c r="A27" s="363"/>
      <c r="B27" s="361"/>
      <c r="C27" s="355"/>
      <c r="D27" s="356"/>
    </row>
    <row r="28" spans="1:8" x14ac:dyDescent="0.25">
      <c r="A28" s="356"/>
      <c r="B28" s="364"/>
      <c r="C28" s="356"/>
    </row>
    <row r="29" spans="1:8" x14ac:dyDescent="0.25">
      <c r="A29" s="356"/>
      <c r="B29" s="364"/>
      <c r="C29" s="356"/>
    </row>
    <row r="30" spans="1:8" x14ac:dyDescent="0.25">
      <c r="A30" s="356"/>
      <c r="B30" s="364"/>
      <c r="C30" s="356"/>
    </row>
    <row r="31" spans="1:8" x14ac:dyDescent="0.25">
      <c r="A31" s="356"/>
      <c r="B31" s="364"/>
      <c r="C31" s="356"/>
    </row>
    <row r="32" spans="1:8" x14ac:dyDescent="0.25">
      <c r="A32" s="356"/>
      <c r="B32" s="364"/>
      <c r="C32" s="356"/>
    </row>
    <row r="33" spans="1:3" x14ac:dyDescent="0.25">
      <c r="A33" s="356"/>
      <c r="B33" s="364"/>
      <c r="C33" s="356"/>
    </row>
    <row r="34" spans="1:3" x14ac:dyDescent="0.25">
      <c r="A34" s="356"/>
      <c r="B34" s="364"/>
      <c r="C34" s="356"/>
    </row>
    <row r="35" spans="1:3" x14ac:dyDescent="0.25">
      <c r="A35" s="356"/>
      <c r="B35" s="364"/>
      <c r="C35" s="356"/>
    </row>
    <row r="36" spans="1:3" x14ac:dyDescent="0.25">
      <c r="A36" s="356"/>
      <c r="B36" s="364"/>
      <c r="C36" s="356"/>
    </row>
    <row r="37" spans="1:3" x14ac:dyDescent="0.25">
      <c r="A37" s="356"/>
      <c r="B37" s="364"/>
      <c r="C37" s="356"/>
    </row>
    <row r="38" spans="1:3" x14ac:dyDescent="0.25">
      <c r="A38" s="356"/>
      <c r="B38" s="364"/>
      <c r="C38" s="356"/>
    </row>
    <row r="39" spans="1:3" x14ac:dyDescent="0.25">
      <c r="A39" s="356"/>
      <c r="B39" s="364"/>
      <c r="C39" s="356"/>
    </row>
  </sheetData>
  <sheetProtection selectLockedCells="1"/>
  <mergeCells count="1">
    <mergeCell ref="A1:D1"/>
  </mergeCells>
  <printOptions horizontalCentered="1"/>
  <pageMargins left="0.70866141732283472" right="0.70866141732283472" top="0.78740157480314965" bottom="0.78740157480314965" header="0.31496062992125984" footer="0.31496062992125984"/>
  <pageSetup paperSize="8" scale="81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A4DB-93CA-42DA-8F2C-FBE4E8544547}">
  <dimension ref="A1:ADB64"/>
  <sheetViews>
    <sheetView workbookViewId="0">
      <selection activeCell="A50" sqref="A50:XFD60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tr">
        <f>"10. Bundesland
Angaben für den Rechenschaftsbericht für das Jahr "&amp;Jahrakt</f>
        <v>10. Bundesland
Angaben für den Rechenschaftsbericht für das Jahr 2023</v>
      </c>
      <c r="B1" s="309"/>
      <c r="C1" s="309"/>
      <c r="D1" s="3"/>
      <c r="E1" s="3"/>
      <c r="F1" s="3"/>
    </row>
    <row r="2" spans="1:8" s="12" customFormat="1" ht="26.4" customHeight="1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0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5390.34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0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73</v>
      </c>
      <c r="C23" s="32">
        <f>SUM(C3:C22)</f>
        <v>5390.34</v>
      </c>
    </row>
    <row r="24" spans="1:8" s="12" customFormat="1" ht="14.4" thickBot="1" x14ac:dyDescent="0.25">
      <c r="A24" s="34"/>
      <c r="B24" s="24"/>
      <c r="C24" s="23"/>
    </row>
    <row r="25" spans="1:8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4222.28</v>
      </c>
    </row>
    <row r="27" spans="1:8" s="12" customFormat="1" ht="13.8" x14ac:dyDescent="0.2">
      <c r="A27" s="20" t="s">
        <v>4</v>
      </c>
      <c r="B27" s="36" t="s">
        <v>39</v>
      </c>
      <c r="C27" s="22">
        <v>0</v>
      </c>
    </row>
    <row r="28" spans="1:8" s="12" customFormat="1" ht="13.8" x14ac:dyDescent="0.2">
      <c r="A28" s="20" t="s">
        <v>5</v>
      </c>
      <c r="B28" s="36" t="s">
        <v>46</v>
      </c>
      <c r="C28" s="22">
        <v>0</v>
      </c>
    </row>
    <row r="29" spans="1:8" s="12" customFormat="1" ht="13.8" x14ac:dyDescent="0.2">
      <c r="A29" s="20" t="s">
        <v>7</v>
      </c>
      <c r="B29" s="36" t="s">
        <v>42</v>
      </c>
      <c r="C29" s="22">
        <v>0</v>
      </c>
    </row>
    <row r="30" spans="1:8" s="12" customFormat="1" ht="13.8" x14ac:dyDescent="0.2">
      <c r="A30" s="20" t="s">
        <v>8</v>
      </c>
      <c r="B30" s="36" t="s">
        <v>45</v>
      </c>
      <c r="C30" s="22">
        <v>0</v>
      </c>
    </row>
    <row r="31" spans="1:8" s="12" customFormat="1" ht="13.8" x14ac:dyDescent="0.2">
      <c r="A31" s="20" t="s">
        <v>10</v>
      </c>
      <c r="B31" s="36" t="s">
        <v>44</v>
      </c>
      <c r="C31" s="22">
        <v>247.06</v>
      </c>
    </row>
    <row r="32" spans="1:8" s="12" customFormat="1" ht="13.8" x14ac:dyDescent="0.2">
      <c r="A32" s="20" t="s">
        <v>11</v>
      </c>
      <c r="B32" s="36" t="s">
        <v>43</v>
      </c>
      <c r="C32" s="22">
        <v>500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421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5390.34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102" customFormat="1" ht="13.8" x14ac:dyDescent="0.2">
      <c r="A53" s="18"/>
      <c r="B53" s="29"/>
      <c r="C53" s="23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</row>
    <row r="54" spans="1:782" s="102" customFormat="1" ht="13.8" x14ac:dyDescent="0.2">
      <c r="A54" s="18"/>
      <c r="B54" s="29"/>
      <c r="C54" s="23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</row>
    <row r="55" spans="1:782" s="102" customFormat="1" ht="13.8" x14ac:dyDescent="0.2">
      <c r="A55" s="18"/>
      <c r="B55" s="29"/>
      <c r="C55" s="23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  <c r="ADB55" s="18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  <row r="64" spans="1:782" s="8" customFormat="1" x14ac:dyDescent="0.2">
      <c r="A64" s="3"/>
      <c r="B64" s="7"/>
      <c r="C64" s="5"/>
      <c r="E64" s="4"/>
      <c r="F64" s="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F2CD7-D7FD-4912-97DC-DEEA8391EC48}">
  <dimension ref="A1:ADB62"/>
  <sheetViews>
    <sheetView workbookViewId="0">
      <selection activeCell="A50" sqref="A50:XFD63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tr">
        <f>"Grüne Andersrum
Angaben für den Rechenschaftsbericht für das Jahr "&amp;Jahrakt</f>
        <v>Grüne Andersrum
Angaben für den Rechenschaftsbericht für das Jahr 2023</v>
      </c>
      <c r="B1" s="309"/>
      <c r="C1" s="309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0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66035.81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0.22000000000000003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1751.8999999999999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400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0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73</v>
      </c>
      <c r="C23" s="32">
        <f>SUM(C3:C22)</f>
        <v>68187.929999999993</v>
      </c>
    </row>
    <row r="24" spans="1:8" s="12" customFormat="1" ht="14.4" thickBot="1" x14ac:dyDescent="0.25">
      <c r="A24" s="34"/>
      <c r="B24" s="24"/>
      <c r="C24" s="23"/>
    </row>
    <row r="25" spans="1:8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18232.93</v>
      </c>
    </row>
    <row r="27" spans="1:8" s="12" customFormat="1" ht="13.8" x14ac:dyDescent="0.2">
      <c r="A27" s="20" t="s">
        <v>4</v>
      </c>
      <c r="B27" s="36" t="s">
        <v>39</v>
      </c>
      <c r="C27" s="22">
        <v>5190</v>
      </c>
    </row>
    <row r="28" spans="1:8" s="12" customFormat="1" ht="13.8" x14ac:dyDescent="0.2">
      <c r="A28" s="20" t="s">
        <v>5</v>
      </c>
      <c r="B28" s="36" t="s">
        <v>46</v>
      </c>
      <c r="C28" s="22">
        <v>322.54999999999995</v>
      </c>
    </row>
    <row r="29" spans="1:8" s="12" customFormat="1" ht="13.8" x14ac:dyDescent="0.2">
      <c r="A29" s="20" t="s">
        <v>7</v>
      </c>
      <c r="B29" s="36" t="s">
        <v>42</v>
      </c>
      <c r="C29" s="22">
        <v>2246.6799999999998</v>
      </c>
    </row>
    <row r="30" spans="1:8" s="12" customFormat="1" ht="13.8" x14ac:dyDescent="0.2">
      <c r="A30" s="20" t="s">
        <v>8</v>
      </c>
      <c r="B30" s="36" t="s">
        <v>45</v>
      </c>
      <c r="C30" s="22">
        <v>1831.1</v>
      </c>
    </row>
    <row r="31" spans="1:8" s="12" customFormat="1" ht="13.8" x14ac:dyDescent="0.2">
      <c r="A31" s="20" t="s">
        <v>10</v>
      </c>
      <c r="B31" s="36" t="s">
        <v>44</v>
      </c>
      <c r="C31" s="22">
        <v>6340.76</v>
      </c>
    </row>
    <row r="32" spans="1:8" s="12" customFormat="1" ht="13.8" x14ac:dyDescent="0.2">
      <c r="A32" s="20" t="s">
        <v>11</v>
      </c>
      <c r="B32" s="36" t="s">
        <v>43</v>
      </c>
      <c r="C32" s="22">
        <v>19175.440000000002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3242.1000000000004</v>
      </c>
    </row>
    <row r="35" spans="1:3" s="12" customFormat="1" ht="13.8" x14ac:dyDescent="0.2">
      <c r="A35" s="20" t="s">
        <v>14</v>
      </c>
      <c r="B35" s="36" t="s">
        <v>1</v>
      </c>
      <c r="C35" s="22">
        <v>125.64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238.67000000000004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11777.28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29.71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68752.86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102" customFormat="1" ht="13.8" x14ac:dyDescent="0.2">
      <c r="A53" s="18"/>
      <c r="B53" s="29"/>
      <c r="C53" s="23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</row>
    <row r="54" spans="1:782" s="102" customFormat="1" ht="13.8" x14ac:dyDescent="0.2">
      <c r="A54" s="18"/>
      <c r="B54" s="29"/>
      <c r="C54" s="23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  <c r="ADB54" s="18"/>
    </row>
    <row r="55" spans="1:782" s="102" customFormat="1" ht="13.8" x14ac:dyDescent="0.2">
      <c r="A55" s="18"/>
      <c r="B55" s="29"/>
      <c r="C55" s="23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  <c r="ADB55" s="18"/>
    </row>
    <row r="56" spans="1:782" s="102" customFormat="1" ht="13.8" x14ac:dyDescent="0.2">
      <c r="A56" s="18"/>
      <c r="B56" s="29"/>
      <c r="C56" s="23"/>
      <c r="E56" s="19"/>
      <c r="F56" s="19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  <c r="ADB56" s="18"/>
    </row>
    <row r="57" spans="1:782" s="102" customFormat="1" ht="13.8" x14ac:dyDescent="0.2">
      <c r="A57" s="18"/>
      <c r="B57" s="29"/>
      <c r="C57" s="23"/>
      <c r="E57" s="19"/>
      <c r="F57" s="19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  <c r="ADB57" s="18"/>
    </row>
    <row r="58" spans="1:782" s="102" customFormat="1" ht="13.8" x14ac:dyDescent="0.2">
      <c r="A58" s="18"/>
      <c r="B58" s="29"/>
      <c r="C58" s="23"/>
      <c r="E58" s="19"/>
      <c r="F58" s="19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  <c r="ADA58" s="18"/>
      <c r="ADB58" s="18"/>
    </row>
    <row r="59" spans="1:782" s="102" customFormat="1" ht="13.8" x14ac:dyDescent="0.2">
      <c r="A59" s="18"/>
      <c r="B59" s="29"/>
      <c r="C59" s="23"/>
      <c r="E59" s="19"/>
      <c r="F59" s="19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</row>
    <row r="60" spans="1:782" s="102" customFormat="1" ht="13.8" x14ac:dyDescent="0.2">
      <c r="A60" s="18"/>
      <c r="B60" s="29"/>
      <c r="C60" s="23"/>
      <c r="E60" s="19"/>
      <c r="F60" s="19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</row>
    <row r="61" spans="1:782" s="102" customFormat="1" ht="13.8" x14ac:dyDescent="0.2">
      <c r="A61" s="18"/>
      <c r="B61" s="29"/>
      <c r="C61" s="23"/>
      <c r="E61" s="19"/>
      <c r="F61" s="19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5F848-C9E2-4142-924B-E486737B6661}">
  <dimension ref="A1:ADB60"/>
  <sheetViews>
    <sheetView workbookViewId="0">
      <selection activeCell="A50" sqref="A50:XFD65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tr">
        <f>"Grüne Frauen Österreich
Angaben für den Rechenschaftsbericht für das Jahr "&amp;Jahrakt</f>
        <v>Grüne Frauen Österreich
Angaben für den Rechenschaftsbericht für das Jahr 2023</v>
      </c>
      <c r="B1" s="309"/>
      <c r="C1" s="309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21878.85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74390.820000000007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529.29999999999995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322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73</v>
      </c>
      <c r="C23" s="32">
        <f>SUM(C3:C22)</f>
        <v>97120.970000000016</v>
      </c>
    </row>
    <row r="24" spans="1:8" s="12" customFormat="1" ht="14.4" thickBot="1" x14ac:dyDescent="0.25">
      <c r="A24" s="34"/>
      <c r="B24" s="24"/>
      <c r="C24" s="23"/>
    </row>
    <row r="25" spans="1:8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25587.289999999997</v>
      </c>
    </row>
    <row r="27" spans="1:8" s="12" customFormat="1" ht="13.8" x14ac:dyDescent="0.2">
      <c r="A27" s="20" t="s">
        <v>4</v>
      </c>
      <c r="B27" s="36" t="s">
        <v>39</v>
      </c>
      <c r="C27" s="22">
        <v>2610.92</v>
      </c>
    </row>
    <row r="28" spans="1:8" s="12" customFormat="1" ht="13.8" x14ac:dyDescent="0.2">
      <c r="A28" s="20" t="s">
        <v>5</v>
      </c>
      <c r="B28" s="36" t="s">
        <v>46</v>
      </c>
      <c r="C28" s="22">
        <v>1504.24</v>
      </c>
    </row>
    <row r="29" spans="1:8" s="12" customFormat="1" ht="13.8" x14ac:dyDescent="0.2">
      <c r="A29" s="20" t="s">
        <v>7</v>
      </c>
      <c r="B29" s="36" t="s">
        <v>42</v>
      </c>
      <c r="C29" s="22">
        <v>15228.68</v>
      </c>
    </row>
    <row r="30" spans="1:8" s="12" customFormat="1" ht="13.8" x14ac:dyDescent="0.2">
      <c r="A30" s="20" t="s">
        <v>8</v>
      </c>
      <c r="B30" s="36" t="s">
        <v>45</v>
      </c>
      <c r="C30" s="22">
        <v>5209.25</v>
      </c>
    </row>
    <row r="31" spans="1:8" s="12" customFormat="1" ht="13.8" x14ac:dyDescent="0.2">
      <c r="A31" s="20" t="s">
        <v>10</v>
      </c>
      <c r="B31" s="36" t="s">
        <v>44</v>
      </c>
      <c r="C31" s="22">
        <v>5153.3899999999994</v>
      </c>
    </row>
    <row r="32" spans="1:8" s="12" customFormat="1" ht="13.8" x14ac:dyDescent="0.2">
      <c r="A32" s="20" t="s">
        <v>11</v>
      </c>
      <c r="B32" s="36" t="s">
        <v>43</v>
      </c>
      <c r="C32" s="22">
        <v>38138.28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240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161.26</v>
      </c>
    </row>
    <row r="38" spans="1:3" s="12" customFormat="1" ht="13.8" x14ac:dyDescent="0.2">
      <c r="A38" s="20" t="s">
        <v>17</v>
      </c>
      <c r="B38" s="36" t="s">
        <v>41</v>
      </c>
      <c r="C38" s="22">
        <v>225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5520.66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91.86999999999999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99670.84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8" customFormat="1" x14ac:dyDescent="0.2">
      <c r="A52" s="3"/>
      <c r="B52" s="7"/>
      <c r="C52" s="5"/>
      <c r="E52" s="4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1F3AE-59E0-4298-BFAB-CC334E5A7018}">
  <dimension ref="A1:ADB60"/>
  <sheetViews>
    <sheetView workbookViewId="0">
      <selection activeCell="C26" sqref="C26:C47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tr">
        <f>"Die Grünen - Generation plus
Angaben für den Rechenschaftsbericht für das Jahr "&amp;Jahrakt</f>
        <v>Die Grünen - Generation plus
Angaben für den Rechenschaftsbericht für das Jahr 2023</v>
      </c>
      <c r="B1" s="309"/>
      <c r="C1" s="309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88516.11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5716.25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64733.17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9.2099999999999991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2446.1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520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241.33999999999997</v>
      </c>
    </row>
    <row r="18" spans="1:8" s="12" customFormat="1" ht="13.8" x14ac:dyDescent="0.2">
      <c r="A18" s="20" t="s">
        <v>28</v>
      </c>
      <c r="B18" s="21" t="s">
        <v>75</v>
      </c>
      <c r="C18" s="22">
        <v>18.440000000000001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5089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73</v>
      </c>
      <c r="C23" s="32">
        <f>SUM(C3:C22)</f>
        <v>167289.62</v>
      </c>
    </row>
    <row r="24" spans="1:8" s="12" customFormat="1" ht="14.4" thickBot="1" x14ac:dyDescent="0.25">
      <c r="A24" s="34"/>
      <c r="B24" s="24"/>
      <c r="C24" s="23"/>
    </row>
    <row r="25" spans="1:8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53171.860000000008</v>
      </c>
    </row>
    <row r="27" spans="1:8" s="12" customFormat="1" ht="13.8" x14ac:dyDescent="0.2">
      <c r="A27" s="20" t="s">
        <v>4</v>
      </c>
      <c r="B27" s="36" t="s">
        <v>39</v>
      </c>
      <c r="C27" s="22">
        <v>13291.299999999997</v>
      </c>
    </row>
    <row r="28" spans="1:8" s="12" customFormat="1" ht="13.8" x14ac:dyDescent="0.2">
      <c r="A28" s="20" t="s">
        <v>5</v>
      </c>
      <c r="B28" s="36" t="s">
        <v>46</v>
      </c>
      <c r="C28" s="22">
        <v>1687.8400000000001</v>
      </c>
    </row>
    <row r="29" spans="1:8" s="12" customFormat="1" ht="13.8" x14ac:dyDescent="0.2">
      <c r="A29" s="20" t="s">
        <v>7</v>
      </c>
      <c r="B29" s="36" t="s">
        <v>42</v>
      </c>
      <c r="C29" s="22">
        <v>14836.48</v>
      </c>
    </row>
    <row r="30" spans="1:8" s="12" customFormat="1" ht="13.8" x14ac:dyDescent="0.2">
      <c r="A30" s="20" t="s">
        <v>8</v>
      </c>
      <c r="B30" s="36" t="s">
        <v>45</v>
      </c>
      <c r="C30" s="22">
        <v>419.72</v>
      </c>
    </row>
    <row r="31" spans="1:8" s="12" customFormat="1" ht="13.8" x14ac:dyDescent="0.2">
      <c r="A31" s="20" t="s">
        <v>10</v>
      </c>
      <c r="B31" s="36" t="s">
        <v>44</v>
      </c>
      <c r="C31" s="22">
        <v>3743.76</v>
      </c>
    </row>
    <row r="32" spans="1:8" s="12" customFormat="1" ht="13.8" x14ac:dyDescent="0.2">
      <c r="A32" s="20" t="s">
        <v>11</v>
      </c>
      <c r="B32" s="36" t="s">
        <v>43</v>
      </c>
      <c r="C32" s="22">
        <v>60441.2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2603.3200000000002</v>
      </c>
    </row>
    <row r="35" spans="1:3" s="12" customFormat="1" ht="13.8" x14ac:dyDescent="0.2">
      <c r="A35" s="20" t="s">
        <v>14</v>
      </c>
      <c r="B35" s="36" t="s">
        <v>1</v>
      </c>
      <c r="C35" s="22">
        <v>311.43</v>
      </c>
    </row>
    <row r="36" spans="1:3" s="12" customFormat="1" ht="13.8" x14ac:dyDescent="0.2">
      <c r="A36" s="20" t="s">
        <v>15</v>
      </c>
      <c r="B36" s="36" t="s">
        <v>48</v>
      </c>
      <c r="C36" s="22">
        <v>20.98</v>
      </c>
    </row>
    <row r="37" spans="1:3" s="12" customFormat="1" ht="13.8" x14ac:dyDescent="0.2">
      <c r="A37" s="20" t="s">
        <v>16</v>
      </c>
      <c r="B37" s="36" t="s">
        <v>64</v>
      </c>
      <c r="C37" s="22">
        <v>1412.0099999999998</v>
      </c>
    </row>
    <row r="38" spans="1:3" s="12" customFormat="1" ht="13.8" x14ac:dyDescent="0.2">
      <c r="A38" s="20" t="s">
        <v>17</v>
      </c>
      <c r="B38" s="36" t="s">
        <v>41</v>
      </c>
      <c r="C38" s="22">
        <v>1133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14059.55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50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5079.5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25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172286.94999999998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8" customFormat="1" x14ac:dyDescent="0.2">
      <c r="A52" s="3"/>
      <c r="B52" s="7"/>
      <c r="C52" s="5"/>
      <c r="E52" s="4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3C75-6A8B-44E7-932A-9DD9BF0F3574}">
  <dimension ref="A1:ADB58"/>
  <sheetViews>
    <sheetView topLeftCell="A4" workbookViewId="0">
      <selection activeCell="D36" sqref="D36"/>
    </sheetView>
  </sheetViews>
  <sheetFormatPr baseColWidth="10" defaultColWidth="10.08984375" defaultRowHeight="15" x14ac:dyDescent="0.2"/>
  <cols>
    <col min="1" max="1" width="5.453125" style="98" customWidth="1"/>
    <col min="2" max="2" width="55.453125" style="98" customWidth="1"/>
    <col min="3" max="3" width="10.90625" style="95" customWidth="1"/>
    <col min="4" max="4" width="14.7265625" style="96" customWidth="1"/>
    <col min="5" max="5" width="14.7265625" style="97" customWidth="1"/>
    <col min="6" max="6" width="11.36328125" style="97" customWidth="1"/>
    <col min="7" max="7" width="11.36328125" style="66" customWidth="1"/>
    <col min="8" max="8" width="16.90625" style="66" customWidth="1"/>
    <col min="9" max="16384" width="10.08984375" style="66"/>
  </cols>
  <sheetData>
    <row r="1" spans="1:8" ht="36" customHeight="1" thickBot="1" x14ac:dyDescent="0.25">
      <c r="A1" s="331" t="s">
        <v>269</v>
      </c>
      <c r="B1" s="332"/>
      <c r="C1" s="332"/>
      <c r="D1" s="66"/>
      <c r="E1" s="66"/>
      <c r="F1" s="66"/>
    </row>
    <row r="2" spans="1:8" s="70" customFormat="1" ht="28.2" thickBot="1" x14ac:dyDescent="0.25">
      <c r="A2" s="67" t="s">
        <v>2</v>
      </c>
      <c r="B2" s="68" t="s">
        <v>71</v>
      </c>
      <c r="C2" s="69" t="str">
        <f>"ERTRAG
"&amp;Jahrakt</f>
        <v>ERTRAG
2023</v>
      </c>
      <c r="D2" s="81"/>
      <c r="E2" s="75"/>
      <c r="F2" s="76"/>
      <c r="G2" s="93"/>
      <c r="H2" s="93"/>
    </row>
    <row r="3" spans="1:8" s="70" customFormat="1" ht="13.8" x14ac:dyDescent="0.2">
      <c r="A3" s="71" t="s">
        <v>3</v>
      </c>
      <c r="B3" s="72" t="s">
        <v>6</v>
      </c>
      <c r="C3" s="213">
        <v>230879.93</v>
      </c>
      <c r="D3" s="74"/>
      <c r="E3" s="75"/>
      <c r="F3" s="76"/>
      <c r="G3" s="77"/>
      <c r="H3" s="77"/>
    </row>
    <row r="4" spans="1:8" s="70" customFormat="1" ht="13.8" x14ac:dyDescent="0.2">
      <c r="A4" s="78" t="s">
        <v>4</v>
      </c>
      <c r="B4" s="79" t="s">
        <v>0</v>
      </c>
      <c r="C4" s="213">
        <v>0</v>
      </c>
      <c r="D4" s="74"/>
      <c r="E4" s="75"/>
      <c r="F4" s="76"/>
      <c r="G4" s="77"/>
      <c r="H4" s="77"/>
    </row>
    <row r="5" spans="1:8" s="70" customFormat="1" ht="13.8" x14ac:dyDescent="0.2">
      <c r="A5" s="78" t="s">
        <v>5</v>
      </c>
      <c r="B5" s="79" t="s">
        <v>26</v>
      </c>
      <c r="C5" s="213">
        <v>154833.29999999999</v>
      </c>
      <c r="D5" s="74"/>
      <c r="E5" s="75"/>
      <c r="F5" s="76"/>
      <c r="G5" s="77"/>
      <c r="H5" s="77"/>
    </row>
    <row r="6" spans="1:8" s="70" customFormat="1" ht="13.8" x14ac:dyDescent="0.2">
      <c r="A6" s="78" t="s">
        <v>7</v>
      </c>
      <c r="B6" s="79" t="s">
        <v>27</v>
      </c>
      <c r="C6" s="213">
        <v>0</v>
      </c>
      <c r="D6" s="74"/>
      <c r="E6" s="80"/>
      <c r="F6" s="80"/>
      <c r="G6" s="77"/>
      <c r="H6" s="77"/>
    </row>
    <row r="7" spans="1:8" s="70" customFormat="1" ht="27.6" x14ac:dyDescent="0.2">
      <c r="A7" s="78" t="s">
        <v>8</v>
      </c>
      <c r="B7" s="79" t="s">
        <v>19</v>
      </c>
      <c r="C7" s="213">
        <v>0</v>
      </c>
      <c r="D7" s="74"/>
      <c r="E7" s="75"/>
      <c r="F7" s="76"/>
      <c r="G7" s="77"/>
      <c r="H7" s="77"/>
    </row>
    <row r="8" spans="1:8" s="70" customFormat="1" ht="13.8" x14ac:dyDescent="0.2">
      <c r="A8" s="78" t="s">
        <v>10</v>
      </c>
      <c r="B8" s="79" t="s">
        <v>9</v>
      </c>
      <c r="C8" s="213">
        <v>0</v>
      </c>
      <c r="D8" s="81"/>
      <c r="E8" s="82"/>
      <c r="F8" s="76"/>
      <c r="G8" s="77"/>
      <c r="H8" s="77"/>
    </row>
    <row r="9" spans="1:8" s="70" customFormat="1" ht="13.8" x14ac:dyDescent="0.2">
      <c r="A9" s="78" t="s">
        <v>11</v>
      </c>
      <c r="B9" s="79" t="s">
        <v>61</v>
      </c>
      <c r="C9" s="213">
        <v>0</v>
      </c>
      <c r="F9" s="76"/>
      <c r="G9" s="77"/>
      <c r="H9" s="77"/>
    </row>
    <row r="10" spans="1:8" s="70" customFormat="1" ht="13.8" x14ac:dyDescent="0.2">
      <c r="A10" s="78" t="s">
        <v>12</v>
      </c>
      <c r="B10" s="79" t="s">
        <v>62</v>
      </c>
      <c r="C10" s="213">
        <v>22.67</v>
      </c>
      <c r="D10" s="76"/>
      <c r="E10" s="76"/>
      <c r="F10" s="76"/>
      <c r="G10" s="77"/>
      <c r="H10" s="77"/>
    </row>
    <row r="11" spans="1:8" s="70" customFormat="1" ht="41.4" x14ac:dyDescent="0.2">
      <c r="A11" s="78" t="s">
        <v>13</v>
      </c>
      <c r="B11" s="79" t="s">
        <v>18</v>
      </c>
      <c r="C11" s="213">
        <v>250</v>
      </c>
      <c r="D11" s="76"/>
      <c r="E11" s="76"/>
      <c r="F11" s="76"/>
      <c r="G11" s="77"/>
      <c r="H11" s="77"/>
    </row>
    <row r="12" spans="1:8" s="70" customFormat="1" ht="13.8" x14ac:dyDescent="0.2">
      <c r="A12" s="78" t="s">
        <v>14</v>
      </c>
      <c r="B12" s="79" t="s">
        <v>20</v>
      </c>
      <c r="C12" s="213">
        <v>300</v>
      </c>
      <c r="D12" s="76"/>
      <c r="E12" s="76"/>
      <c r="F12" s="76"/>
      <c r="G12" s="77"/>
      <c r="H12" s="77"/>
    </row>
    <row r="13" spans="1:8" s="70" customFormat="1" ht="13.8" x14ac:dyDescent="0.2">
      <c r="A13" s="78" t="s">
        <v>15</v>
      </c>
      <c r="B13" s="79" t="s">
        <v>21</v>
      </c>
      <c r="C13" s="213">
        <v>0</v>
      </c>
      <c r="D13" s="76"/>
      <c r="E13" s="76"/>
      <c r="F13" s="76"/>
      <c r="G13" s="77"/>
      <c r="H13" s="77"/>
    </row>
    <row r="14" spans="1:8" s="70" customFormat="1" ht="13.8" x14ac:dyDescent="0.2">
      <c r="A14" s="78" t="s">
        <v>16</v>
      </c>
      <c r="B14" s="79" t="s">
        <v>23</v>
      </c>
      <c r="C14" s="213">
        <v>32.869999999999997</v>
      </c>
      <c r="D14" s="76"/>
      <c r="E14" s="76"/>
      <c r="F14" s="76"/>
      <c r="G14" s="77"/>
      <c r="H14" s="77"/>
    </row>
    <row r="15" spans="1:8" s="70" customFormat="1" ht="13.8" x14ac:dyDescent="0.2">
      <c r="A15" s="78" t="s">
        <v>17</v>
      </c>
      <c r="B15" s="79" t="s">
        <v>22</v>
      </c>
      <c r="C15" s="213">
        <v>600</v>
      </c>
      <c r="D15" s="76"/>
      <c r="E15" s="76"/>
      <c r="F15" s="76"/>
      <c r="G15" s="77"/>
      <c r="H15" s="77"/>
    </row>
    <row r="16" spans="1:8" s="70" customFormat="1" ht="13.8" x14ac:dyDescent="0.2">
      <c r="A16" s="78" t="s">
        <v>65</v>
      </c>
      <c r="B16" s="79" t="s">
        <v>24</v>
      </c>
      <c r="C16" s="213">
        <v>0</v>
      </c>
    </row>
    <row r="17" spans="1:8" s="70" customFormat="1" ht="13.8" x14ac:dyDescent="0.2">
      <c r="A17" s="78" t="s">
        <v>66</v>
      </c>
      <c r="B17" s="79" t="s">
        <v>25</v>
      </c>
      <c r="C17" s="213">
        <v>0</v>
      </c>
    </row>
    <row r="18" spans="1:8" s="70" customFormat="1" ht="13.8" x14ac:dyDescent="0.2">
      <c r="A18" s="78" t="s">
        <v>28</v>
      </c>
      <c r="B18" s="79" t="s">
        <v>75</v>
      </c>
      <c r="C18" s="213">
        <v>1552.46</v>
      </c>
    </row>
    <row r="19" spans="1:8" s="70" customFormat="1" ht="13.8" x14ac:dyDescent="0.2">
      <c r="A19" s="78" t="s">
        <v>32</v>
      </c>
      <c r="B19" s="79" t="s">
        <v>31</v>
      </c>
      <c r="C19" s="213">
        <v>0</v>
      </c>
    </row>
    <row r="20" spans="1:8" s="70" customFormat="1" ht="13.8" x14ac:dyDescent="0.2">
      <c r="A20" s="78" t="s">
        <v>34</v>
      </c>
      <c r="B20" s="79" t="s">
        <v>33</v>
      </c>
      <c r="C20" s="213">
        <v>0</v>
      </c>
    </row>
    <row r="21" spans="1:8" s="70" customFormat="1" ht="13.8" x14ac:dyDescent="0.2">
      <c r="A21" s="78" t="s">
        <v>30</v>
      </c>
      <c r="B21" s="79" t="s">
        <v>29</v>
      </c>
      <c r="C21" s="213">
        <v>25</v>
      </c>
    </row>
    <row r="22" spans="1:8" s="70" customFormat="1" ht="14.4" thickBot="1" x14ac:dyDescent="0.25">
      <c r="A22" s="78" t="s">
        <v>36</v>
      </c>
      <c r="B22" s="79" t="s">
        <v>35</v>
      </c>
      <c r="C22" s="213">
        <v>12718.81</v>
      </c>
    </row>
    <row r="23" spans="1:8" s="86" customFormat="1" ht="27" customHeight="1" thickBot="1" x14ac:dyDescent="0.25">
      <c r="A23" s="214"/>
      <c r="B23" s="215" t="s">
        <v>73</v>
      </c>
      <c r="C23" s="216">
        <f>SUM(C3:C22)</f>
        <v>401215.04</v>
      </c>
    </row>
    <row r="24" spans="1:8" s="70" customFormat="1" ht="14.4" thickBot="1" x14ac:dyDescent="0.25">
      <c r="A24" s="87"/>
      <c r="B24" s="81"/>
      <c r="C24" s="80"/>
    </row>
    <row r="25" spans="1:8" s="70" customFormat="1" ht="28.2" thickBot="1" x14ac:dyDescent="0.25">
      <c r="A25" s="67" t="s">
        <v>2</v>
      </c>
      <c r="B25" s="68" t="s">
        <v>74</v>
      </c>
      <c r="C25" s="69" t="str">
        <f>"AUFWAND
"&amp;Jahrakt</f>
        <v>AUFWAND
2023</v>
      </c>
      <c r="D25" s="81"/>
      <c r="E25" s="75"/>
      <c r="F25" s="76"/>
      <c r="G25" s="93"/>
      <c r="H25" s="93"/>
    </row>
    <row r="26" spans="1:8" s="70" customFormat="1" ht="13.8" x14ac:dyDescent="0.2">
      <c r="A26" s="71" t="s">
        <v>3</v>
      </c>
      <c r="B26" s="89" t="s">
        <v>37</v>
      </c>
      <c r="C26" s="213">
        <v>56964.58</v>
      </c>
    </row>
    <row r="27" spans="1:8" s="70" customFormat="1" ht="13.8" x14ac:dyDescent="0.2">
      <c r="A27" s="78" t="s">
        <v>4</v>
      </c>
      <c r="B27" s="90" t="s">
        <v>39</v>
      </c>
      <c r="C27" s="213">
        <v>94095.579999999987</v>
      </c>
    </row>
    <row r="28" spans="1:8" s="70" customFormat="1" ht="13.8" x14ac:dyDescent="0.2">
      <c r="A28" s="78" t="s">
        <v>5</v>
      </c>
      <c r="B28" s="90" t="s">
        <v>46</v>
      </c>
      <c r="C28" s="213">
        <v>2295.7199999999998</v>
      </c>
    </row>
    <row r="29" spans="1:8" s="70" customFormat="1" ht="13.8" x14ac:dyDescent="0.2">
      <c r="A29" s="78" t="s">
        <v>7</v>
      </c>
      <c r="B29" s="90" t="s">
        <v>42</v>
      </c>
      <c r="C29" s="213">
        <v>16548.12</v>
      </c>
    </row>
    <row r="30" spans="1:8" s="70" customFormat="1" ht="13.8" x14ac:dyDescent="0.2">
      <c r="A30" s="78" t="s">
        <v>8</v>
      </c>
      <c r="B30" s="90" t="s">
        <v>45</v>
      </c>
      <c r="C30" s="213">
        <v>6369.52</v>
      </c>
    </row>
    <row r="31" spans="1:8" s="70" customFormat="1" ht="13.8" x14ac:dyDescent="0.2">
      <c r="A31" s="78" t="s">
        <v>10</v>
      </c>
      <c r="B31" s="90" t="s">
        <v>44</v>
      </c>
      <c r="C31" s="213">
        <v>33466.089999999997</v>
      </c>
    </row>
    <row r="32" spans="1:8" s="70" customFormat="1" ht="13.8" x14ac:dyDescent="0.2">
      <c r="A32" s="78" t="s">
        <v>11</v>
      </c>
      <c r="B32" s="90" t="s">
        <v>43</v>
      </c>
      <c r="C32" s="213">
        <v>141509.28999999998</v>
      </c>
    </row>
    <row r="33" spans="1:3" s="70" customFormat="1" ht="13.8" x14ac:dyDescent="0.2">
      <c r="A33" s="78" t="s">
        <v>12</v>
      </c>
      <c r="B33" s="90" t="s">
        <v>40</v>
      </c>
      <c r="C33" s="213">
        <v>0</v>
      </c>
    </row>
    <row r="34" spans="1:3" s="70" customFormat="1" ht="13.8" x14ac:dyDescent="0.2">
      <c r="A34" s="78" t="s">
        <v>13</v>
      </c>
      <c r="B34" s="90" t="s">
        <v>47</v>
      </c>
      <c r="C34" s="213">
        <v>11928.03</v>
      </c>
    </row>
    <row r="35" spans="1:3" s="70" customFormat="1" ht="13.8" x14ac:dyDescent="0.2">
      <c r="A35" s="78" t="s">
        <v>14</v>
      </c>
      <c r="B35" s="90" t="s">
        <v>1</v>
      </c>
      <c r="C35" s="213">
        <v>474.98</v>
      </c>
    </row>
    <row r="36" spans="1:3" s="70" customFormat="1" ht="13.8" x14ac:dyDescent="0.2">
      <c r="A36" s="78" t="s">
        <v>15</v>
      </c>
      <c r="B36" s="90" t="s">
        <v>48</v>
      </c>
      <c r="C36" s="213">
        <v>1000</v>
      </c>
    </row>
    <row r="37" spans="1:3" s="70" customFormat="1" ht="13.8" x14ac:dyDescent="0.2">
      <c r="A37" s="78" t="s">
        <v>16</v>
      </c>
      <c r="B37" s="90" t="s">
        <v>64</v>
      </c>
      <c r="C37" s="213">
        <v>846.77</v>
      </c>
    </row>
    <row r="38" spans="1:3" s="70" customFormat="1" ht="13.8" x14ac:dyDescent="0.2">
      <c r="A38" s="78" t="s">
        <v>17</v>
      </c>
      <c r="B38" s="90" t="s">
        <v>41</v>
      </c>
      <c r="C38" s="213">
        <v>2653.69</v>
      </c>
    </row>
    <row r="39" spans="1:3" s="70" customFormat="1" ht="27.6" x14ac:dyDescent="0.2">
      <c r="A39" s="78" t="s">
        <v>65</v>
      </c>
      <c r="B39" s="90" t="s">
        <v>63</v>
      </c>
      <c r="C39" s="213">
        <v>0</v>
      </c>
    </row>
    <row r="40" spans="1:3" s="70" customFormat="1" ht="13.8" x14ac:dyDescent="0.2">
      <c r="A40" s="78" t="s">
        <v>66</v>
      </c>
      <c r="B40" s="90" t="s">
        <v>53</v>
      </c>
      <c r="C40" s="213">
        <v>3000</v>
      </c>
    </row>
    <row r="41" spans="1:3" s="70" customFormat="1" ht="13.8" x14ac:dyDescent="0.2">
      <c r="A41" s="78" t="s">
        <v>67</v>
      </c>
      <c r="B41" s="90" t="s">
        <v>54</v>
      </c>
      <c r="C41" s="213">
        <v>0</v>
      </c>
    </row>
    <row r="42" spans="1:3" s="70" customFormat="1" ht="27.6" x14ac:dyDescent="0.2">
      <c r="A42" s="78" t="s">
        <v>68</v>
      </c>
      <c r="B42" s="90" t="s">
        <v>38</v>
      </c>
      <c r="C42" s="213">
        <v>0</v>
      </c>
    </row>
    <row r="43" spans="1:3" s="70" customFormat="1" ht="27.6" x14ac:dyDescent="0.2">
      <c r="A43" s="78" t="s">
        <v>52</v>
      </c>
      <c r="B43" s="90" t="s">
        <v>51</v>
      </c>
      <c r="C43" s="213">
        <v>1472.2400000000002</v>
      </c>
    </row>
    <row r="44" spans="1:3" s="70" customFormat="1" ht="27.6" x14ac:dyDescent="0.2">
      <c r="A44" s="78" t="s">
        <v>56</v>
      </c>
      <c r="B44" s="90" t="s">
        <v>55</v>
      </c>
      <c r="C44" s="213">
        <v>0</v>
      </c>
    </row>
    <row r="45" spans="1:3" s="70" customFormat="1" ht="27.6" x14ac:dyDescent="0.2">
      <c r="A45" s="78" t="s">
        <v>58</v>
      </c>
      <c r="B45" s="90" t="s">
        <v>57</v>
      </c>
      <c r="C45" s="213">
        <v>0</v>
      </c>
    </row>
    <row r="46" spans="1:3" s="70" customFormat="1" ht="27.6" x14ac:dyDescent="0.2">
      <c r="A46" s="78" t="s">
        <v>60</v>
      </c>
      <c r="B46" s="90" t="s">
        <v>59</v>
      </c>
      <c r="C46" s="213">
        <v>0</v>
      </c>
    </row>
    <row r="47" spans="1:3" s="70" customFormat="1" ht="14.4" thickBot="1" x14ac:dyDescent="0.25">
      <c r="A47" s="78" t="s">
        <v>50</v>
      </c>
      <c r="B47" s="90" t="s">
        <v>49</v>
      </c>
      <c r="C47" s="213">
        <v>12759.91</v>
      </c>
    </row>
    <row r="48" spans="1:3" s="86" customFormat="1" ht="27" customHeight="1" thickBot="1" x14ac:dyDescent="0.25">
      <c r="A48" s="214"/>
      <c r="B48" s="215" t="s">
        <v>72</v>
      </c>
      <c r="C48" s="216">
        <f>SUM(C26:C47)</f>
        <v>385384.5199999999</v>
      </c>
    </row>
    <row r="49" spans="1:782" s="70" customFormat="1" ht="13.8" x14ac:dyDescent="0.2">
      <c r="A49" s="74"/>
      <c r="B49" s="74"/>
      <c r="C49" s="92"/>
      <c r="D49" s="76"/>
      <c r="E49" s="93"/>
      <c r="F49" s="93"/>
    </row>
    <row r="50" spans="1:782" s="96" customFormat="1" x14ac:dyDescent="0.2">
      <c r="A50" s="66"/>
      <c r="B50" s="66"/>
      <c r="C50" s="95"/>
      <c r="E50" s="97"/>
      <c r="F50" s="97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  <c r="HI50" s="66"/>
      <c r="HJ50" s="66"/>
      <c r="HK50" s="66"/>
      <c r="HL50" s="66"/>
      <c r="HM50" s="66"/>
      <c r="HN50" s="66"/>
      <c r="HO50" s="66"/>
      <c r="HP50" s="66"/>
      <c r="HQ50" s="66"/>
      <c r="HR50" s="66"/>
      <c r="HS50" s="66"/>
      <c r="HT50" s="66"/>
      <c r="HU50" s="66"/>
      <c r="HV50" s="66"/>
      <c r="HW50" s="66"/>
      <c r="HX50" s="66"/>
      <c r="HY50" s="66"/>
      <c r="HZ50" s="66"/>
      <c r="IA50" s="66"/>
      <c r="IB50" s="66"/>
      <c r="IC50" s="66"/>
      <c r="ID50" s="66"/>
      <c r="IE50" s="66"/>
      <c r="IF50" s="66"/>
      <c r="IG50" s="66"/>
      <c r="IH50" s="66"/>
      <c r="II50" s="66"/>
      <c r="IJ50" s="66"/>
      <c r="IK50" s="66"/>
      <c r="IL50" s="66"/>
      <c r="IM50" s="66"/>
      <c r="IN50" s="66"/>
      <c r="IO50" s="66"/>
      <c r="IP50" s="66"/>
      <c r="IQ50" s="66"/>
      <c r="IR50" s="66"/>
      <c r="IS50" s="66"/>
      <c r="IT50" s="66"/>
      <c r="IU50" s="66"/>
      <c r="IV50" s="66"/>
      <c r="IW50" s="66"/>
      <c r="IX50" s="66"/>
      <c r="IY50" s="66"/>
      <c r="IZ50" s="66"/>
      <c r="JA50" s="66"/>
      <c r="JB50" s="66"/>
      <c r="JC50" s="66"/>
      <c r="JD50" s="66"/>
      <c r="JE50" s="66"/>
      <c r="JF50" s="66"/>
      <c r="JG50" s="66"/>
      <c r="JH50" s="66"/>
      <c r="JI50" s="66"/>
      <c r="JJ50" s="66"/>
      <c r="JK50" s="66"/>
      <c r="JL50" s="66"/>
      <c r="JM50" s="66"/>
      <c r="JN50" s="66"/>
      <c r="JO50" s="66"/>
      <c r="JP50" s="66"/>
      <c r="JQ50" s="66"/>
      <c r="JR50" s="66"/>
      <c r="JS50" s="66"/>
      <c r="JT50" s="66"/>
      <c r="JU50" s="66"/>
      <c r="JV50" s="66"/>
      <c r="JW50" s="66"/>
      <c r="JX50" s="66"/>
      <c r="JY50" s="66"/>
      <c r="JZ50" s="66"/>
      <c r="KA50" s="66"/>
      <c r="KB50" s="66"/>
      <c r="KC50" s="66"/>
      <c r="KD50" s="66"/>
      <c r="KE50" s="66"/>
      <c r="KF50" s="66"/>
      <c r="KG50" s="66"/>
      <c r="KH50" s="66"/>
      <c r="KI50" s="66"/>
      <c r="KJ50" s="66"/>
      <c r="KK50" s="66"/>
      <c r="KL50" s="66"/>
      <c r="KM50" s="66"/>
      <c r="KN50" s="66"/>
      <c r="KO50" s="66"/>
      <c r="KP50" s="66"/>
      <c r="KQ50" s="66"/>
      <c r="KR50" s="66"/>
      <c r="KS50" s="66"/>
      <c r="KT50" s="66"/>
      <c r="KU50" s="66"/>
      <c r="KV50" s="66"/>
      <c r="KW50" s="66"/>
      <c r="KX50" s="66"/>
      <c r="KY50" s="66"/>
      <c r="KZ50" s="66"/>
      <c r="LA50" s="66"/>
      <c r="LB50" s="66"/>
      <c r="LC50" s="66"/>
      <c r="LD50" s="66"/>
      <c r="LE50" s="66"/>
      <c r="LF50" s="66"/>
      <c r="LG50" s="66"/>
      <c r="LH50" s="66"/>
      <c r="LI50" s="66"/>
      <c r="LJ50" s="66"/>
      <c r="LK50" s="66"/>
      <c r="LL50" s="66"/>
      <c r="LM50" s="66"/>
      <c r="LN50" s="66"/>
      <c r="LO50" s="66"/>
      <c r="LP50" s="66"/>
      <c r="LQ50" s="66"/>
      <c r="LR50" s="66"/>
      <c r="LS50" s="66"/>
      <c r="LT50" s="66"/>
      <c r="LU50" s="66"/>
      <c r="LV50" s="66"/>
      <c r="LW50" s="66"/>
      <c r="LX50" s="66"/>
      <c r="LY50" s="66"/>
      <c r="LZ50" s="66"/>
      <c r="MA50" s="66"/>
      <c r="MB50" s="66"/>
      <c r="MC50" s="66"/>
      <c r="MD50" s="66"/>
      <c r="ME50" s="66"/>
      <c r="MF50" s="66"/>
      <c r="MG50" s="66"/>
      <c r="MH50" s="66"/>
      <c r="MI50" s="66"/>
      <c r="MJ50" s="66"/>
      <c r="MK50" s="66"/>
      <c r="ML50" s="66"/>
      <c r="MM50" s="66"/>
      <c r="MN50" s="66"/>
      <c r="MO50" s="66"/>
      <c r="MP50" s="66"/>
      <c r="MQ50" s="66"/>
      <c r="MR50" s="66"/>
      <c r="MS50" s="66"/>
      <c r="MT50" s="66"/>
      <c r="MU50" s="66"/>
      <c r="MV50" s="66"/>
      <c r="MW50" s="66"/>
      <c r="MX50" s="66"/>
      <c r="MY50" s="66"/>
      <c r="MZ50" s="66"/>
      <c r="NA50" s="66"/>
      <c r="NB50" s="66"/>
      <c r="NC50" s="66"/>
      <c r="ND50" s="66"/>
      <c r="NE50" s="66"/>
      <c r="NF50" s="66"/>
      <c r="NG50" s="66"/>
      <c r="NH50" s="66"/>
      <c r="NI50" s="66"/>
      <c r="NJ50" s="66"/>
      <c r="NK50" s="66"/>
      <c r="NL50" s="66"/>
      <c r="NM50" s="66"/>
      <c r="NN50" s="66"/>
      <c r="NO50" s="66"/>
      <c r="NP50" s="66"/>
      <c r="NQ50" s="66"/>
      <c r="NR50" s="66"/>
      <c r="NS50" s="66"/>
      <c r="NT50" s="66"/>
      <c r="NU50" s="66"/>
      <c r="NV50" s="66"/>
      <c r="NW50" s="66"/>
      <c r="NX50" s="66"/>
      <c r="NY50" s="66"/>
      <c r="NZ50" s="66"/>
      <c r="OA50" s="66"/>
      <c r="OB50" s="66"/>
      <c r="OC50" s="66"/>
      <c r="OD50" s="66"/>
      <c r="OE50" s="66"/>
      <c r="OF50" s="66"/>
      <c r="OG50" s="66"/>
      <c r="OH50" s="66"/>
      <c r="OI50" s="66"/>
      <c r="OJ50" s="66"/>
      <c r="OK50" s="66"/>
      <c r="OL50" s="66"/>
      <c r="OM50" s="66"/>
      <c r="ON50" s="66"/>
      <c r="OO50" s="66"/>
      <c r="OP50" s="66"/>
      <c r="OQ50" s="66"/>
      <c r="OR50" s="66"/>
      <c r="OS50" s="66"/>
      <c r="OT50" s="66"/>
      <c r="OU50" s="66"/>
      <c r="OV50" s="66"/>
      <c r="OW50" s="66"/>
      <c r="OX50" s="66"/>
      <c r="OY50" s="66"/>
      <c r="OZ50" s="66"/>
      <c r="PA50" s="66"/>
      <c r="PB50" s="66"/>
      <c r="PC50" s="66"/>
      <c r="PD50" s="66"/>
      <c r="PE50" s="66"/>
      <c r="PF50" s="66"/>
      <c r="PG50" s="66"/>
      <c r="PH50" s="66"/>
      <c r="PI50" s="66"/>
      <c r="PJ50" s="66"/>
      <c r="PK50" s="66"/>
      <c r="PL50" s="66"/>
      <c r="PM50" s="66"/>
      <c r="PN50" s="66"/>
      <c r="PO50" s="66"/>
      <c r="PP50" s="66"/>
      <c r="PQ50" s="66"/>
      <c r="PR50" s="66"/>
      <c r="PS50" s="66"/>
      <c r="PT50" s="66"/>
      <c r="PU50" s="66"/>
      <c r="PV50" s="66"/>
      <c r="PW50" s="66"/>
      <c r="PX50" s="66"/>
      <c r="PY50" s="66"/>
      <c r="PZ50" s="66"/>
      <c r="QA50" s="66"/>
      <c r="QB50" s="66"/>
      <c r="QC50" s="66"/>
      <c r="QD50" s="66"/>
      <c r="QE50" s="66"/>
      <c r="QF50" s="66"/>
      <c r="QG50" s="66"/>
      <c r="QH50" s="66"/>
      <c r="QI50" s="66"/>
      <c r="QJ50" s="66"/>
      <c r="QK50" s="66"/>
      <c r="QL50" s="66"/>
      <c r="QM50" s="66"/>
      <c r="QN50" s="66"/>
      <c r="QO50" s="66"/>
      <c r="QP50" s="66"/>
      <c r="QQ50" s="66"/>
      <c r="QR50" s="66"/>
      <c r="QS50" s="66"/>
      <c r="QT50" s="66"/>
      <c r="QU50" s="66"/>
      <c r="QV50" s="66"/>
      <c r="QW50" s="66"/>
      <c r="QX50" s="66"/>
      <c r="QY50" s="66"/>
      <c r="QZ50" s="66"/>
      <c r="RA50" s="66"/>
      <c r="RB50" s="66"/>
      <c r="RC50" s="66"/>
      <c r="RD50" s="66"/>
      <c r="RE50" s="66"/>
      <c r="RF50" s="66"/>
      <c r="RG50" s="66"/>
      <c r="RH50" s="66"/>
      <c r="RI50" s="66"/>
      <c r="RJ50" s="66"/>
      <c r="RK50" s="66"/>
      <c r="RL50" s="66"/>
      <c r="RM50" s="66"/>
      <c r="RN50" s="66"/>
      <c r="RO50" s="66"/>
      <c r="RP50" s="66"/>
      <c r="RQ50" s="66"/>
      <c r="RR50" s="66"/>
      <c r="RS50" s="66"/>
      <c r="RT50" s="66"/>
      <c r="RU50" s="66"/>
      <c r="RV50" s="66"/>
      <c r="RW50" s="66"/>
      <c r="RX50" s="66"/>
      <c r="RY50" s="66"/>
      <c r="RZ50" s="66"/>
      <c r="SA50" s="66"/>
      <c r="SB50" s="66"/>
      <c r="SC50" s="66"/>
      <c r="SD50" s="66"/>
      <c r="SE50" s="66"/>
      <c r="SF50" s="66"/>
      <c r="SG50" s="66"/>
      <c r="SH50" s="66"/>
      <c r="SI50" s="66"/>
      <c r="SJ50" s="66"/>
      <c r="SK50" s="66"/>
      <c r="SL50" s="66"/>
      <c r="SM50" s="66"/>
      <c r="SN50" s="66"/>
      <c r="SO50" s="66"/>
      <c r="SP50" s="66"/>
      <c r="SQ50" s="66"/>
      <c r="SR50" s="66"/>
      <c r="SS50" s="66"/>
      <c r="ST50" s="66"/>
      <c r="SU50" s="66"/>
      <c r="SV50" s="66"/>
      <c r="SW50" s="66"/>
      <c r="SX50" s="66"/>
      <c r="SY50" s="66"/>
      <c r="SZ50" s="66"/>
      <c r="TA50" s="66"/>
      <c r="TB50" s="66"/>
      <c r="TC50" s="66"/>
      <c r="TD50" s="66"/>
      <c r="TE50" s="66"/>
      <c r="TF50" s="66"/>
      <c r="TG50" s="66"/>
      <c r="TH50" s="66"/>
      <c r="TI50" s="66"/>
      <c r="TJ50" s="66"/>
      <c r="TK50" s="66"/>
      <c r="TL50" s="66"/>
      <c r="TM50" s="66"/>
      <c r="TN50" s="66"/>
      <c r="TO50" s="66"/>
      <c r="TP50" s="66"/>
      <c r="TQ50" s="66"/>
      <c r="TR50" s="66"/>
      <c r="TS50" s="66"/>
      <c r="TT50" s="66"/>
      <c r="TU50" s="66"/>
      <c r="TV50" s="66"/>
      <c r="TW50" s="66"/>
      <c r="TX50" s="66"/>
      <c r="TY50" s="66"/>
      <c r="TZ50" s="66"/>
      <c r="UA50" s="66"/>
      <c r="UB50" s="66"/>
      <c r="UC50" s="66"/>
      <c r="UD50" s="66"/>
      <c r="UE50" s="66"/>
      <c r="UF50" s="66"/>
      <c r="UG50" s="66"/>
      <c r="UH50" s="66"/>
      <c r="UI50" s="66"/>
      <c r="UJ50" s="66"/>
      <c r="UK50" s="66"/>
      <c r="UL50" s="66"/>
      <c r="UM50" s="66"/>
      <c r="UN50" s="66"/>
      <c r="UO50" s="66"/>
      <c r="UP50" s="66"/>
      <c r="UQ50" s="66"/>
      <c r="UR50" s="66"/>
      <c r="US50" s="66"/>
      <c r="UT50" s="66"/>
      <c r="UU50" s="66"/>
      <c r="UV50" s="66"/>
      <c r="UW50" s="66"/>
      <c r="UX50" s="66"/>
      <c r="UY50" s="66"/>
      <c r="UZ50" s="66"/>
      <c r="VA50" s="66"/>
      <c r="VB50" s="66"/>
      <c r="VC50" s="66"/>
      <c r="VD50" s="66"/>
      <c r="VE50" s="66"/>
      <c r="VF50" s="66"/>
      <c r="VG50" s="66"/>
      <c r="VH50" s="66"/>
      <c r="VI50" s="66"/>
      <c r="VJ50" s="66"/>
      <c r="VK50" s="66"/>
      <c r="VL50" s="66"/>
      <c r="VM50" s="66"/>
      <c r="VN50" s="66"/>
      <c r="VO50" s="66"/>
      <c r="VP50" s="66"/>
      <c r="VQ50" s="66"/>
      <c r="VR50" s="66"/>
      <c r="VS50" s="66"/>
      <c r="VT50" s="66"/>
      <c r="VU50" s="66"/>
      <c r="VV50" s="66"/>
      <c r="VW50" s="66"/>
      <c r="VX50" s="66"/>
      <c r="VY50" s="66"/>
      <c r="VZ50" s="66"/>
      <c r="WA50" s="66"/>
      <c r="WB50" s="66"/>
      <c r="WC50" s="66"/>
      <c r="WD50" s="66"/>
      <c r="WE50" s="66"/>
      <c r="WF50" s="66"/>
      <c r="WG50" s="66"/>
      <c r="WH50" s="66"/>
      <c r="WI50" s="66"/>
      <c r="WJ50" s="66"/>
      <c r="WK50" s="66"/>
      <c r="WL50" s="66"/>
      <c r="WM50" s="66"/>
      <c r="WN50" s="66"/>
      <c r="WO50" s="66"/>
      <c r="WP50" s="66"/>
      <c r="WQ50" s="66"/>
      <c r="WR50" s="66"/>
      <c r="WS50" s="66"/>
      <c r="WT50" s="66"/>
      <c r="WU50" s="66"/>
      <c r="WV50" s="66"/>
      <c r="WW50" s="66"/>
      <c r="WX50" s="66"/>
      <c r="WY50" s="66"/>
      <c r="WZ50" s="66"/>
      <c r="XA50" s="66"/>
      <c r="XB50" s="66"/>
      <c r="XC50" s="66"/>
      <c r="XD50" s="66"/>
      <c r="XE50" s="66"/>
      <c r="XF50" s="66"/>
      <c r="XG50" s="66"/>
      <c r="XH50" s="66"/>
      <c r="XI50" s="66"/>
      <c r="XJ50" s="66"/>
      <c r="XK50" s="66"/>
      <c r="XL50" s="66"/>
      <c r="XM50" s="66"/>
      <c r="XN50" s="66"/>
      <c r="XO50" s="66"/>
      <c r="XP50" s="66"/>
      <c r="XQ50" s="66"/>
      <c r="XR50" s="66"/>
      <c r="XS50" s="66"/>
      <c r="XT50" s="66"/>
      <c r="XU50" s="66"/>
      <c r="XV50" s="66"/>
      <c r="XW50" s="66"/>
      <c r="XX50" s="66"/>
      <c r="XY50" s="66"/>
      <c r="XZ50" s="66"/>
      <c r="YA50" s="66"/>
      <c r="YB50" s="66"/>
      <c r="YC50" s="66"/>
      <c r="YD50" s="66"/>
      <c r="YE50" s="66"/>
      <c r="YF50" s="66"/>
      <c r="YG50" s="66"/>
      <c r="YH50" s="66"/>
      <c r="YI50" s="66"/>
      <c r="YJ50" s="66"/>
      <c r="YK50" s="66"/>
      <c r="YL50" s="66"/>
      <c r="YM50" s="66"/>
      <c r="YN50" s="66"/>
      <c r="YO50" s="66"/>
      <c r="YP50" s="66"/>
      <c r="YQ50" s="66"/>
      <c r="YR50" s="66"/>
      <c r="YS50" s="66"/>
      <c r="YT50" s="66"/>
      <c r="YU50" s="66"/>
      <c r="YV50" s="66"/>
      <c r="YW50" s="66"/>
      <c r="YX50" s="66"/>
      <c r="YY50" s="66"/>
      <c r="YZ50" s="66"/>
      <c r="ZA50" s="66"/>
      <c r="ZB50" s="66"/>
      <c r="ZC50" s="66"/>
      <c r="ZD50" s="66"/>
      <c r="ZE50" s="66"/>
      <c r="ZF50" s="66"/>
      <c r="ZG50" s="66"/>
      <c r="ZH50" s="66"/>
      <c r="ZI50" s="66"/>
      <c r="ZJ50" s="66"/>
      <c r="ZK50" s="66"/>
      <c r="ZL50" s="66"/>
      <c r="ZM50" s="66"/>
      <c r="ZN50" s="66"/>
      <c r="ZO50" s="66"/>
      <c r="ZP50" s="66"/>
      <c r="ZQ50" s="66"/>
      <c r="ZR50" s="66"/>
      <c r="ZS50" s="66"/>
      <c r="ZT50" s="66"/>
      <c r="ZU50" s="66"/>
      <c r="ZV50" s="66"/>
      <c r="ZW50" s="66"/>
      <c r="ZX50" s="66"/>
      <c r="ZY50" s="66"/>
      <c r="ZZ50" s="66"/>
      <c r="AAA50" s="66"/>
      <c r="AAB50" s="66"/>
      <c r="AAC50" s="66"/>
      <c r="AAD50" s="66"/>
      <c r="AAE50" s="66"/>
      <c r="AAF50" s="66"/>
      <c r="AAG50" s="66"/>
      <c r="AAH50" s="66"/>
      <c r="AAI50" s="66"/>
      <c r="AAJ50" s="66"/>
      <c r="AAK50" s="66"/>
      <c r="AAL50" s="66"/>
      <c r="AAM50" s="66"/>
      <c r="AAN50" s="66"/>
      <c r="AAO50" s="66"/>
      <c r="AAP50" s="66"/>
      <c r="AAQ50" s="66"/>
      <c r="AAR50" s="66"/>
      <c r="AAS50" s="66"/>
      <c r="AAT50" s="66"/>
      <c r="AAU50" s="66"/>
      <c r="AAV50" s="66"/>
      <c r="AAW50" s="66"/>
      <c r="AAX50" s="66"/>
      <c r="AAY50" s="66"/>
      <c r="AAZ50" s="66"/>
      <c r="ABA50" s="66"/>
      <c r="ABB50" s="66"/>
      <c r="ABC50" s="66"/>
      <c r="ABD50" s="66"/>
      <c r="ABE50" s="66"/>
      <c r="ABF50" s="66"/>
      <c r="ABG50" s="66"/>
      <c r="ABH50" s="66"/>
      <c r="ABI50" s="66"/>
      <c r="ABJ50" s="66"/>
      <c r="ABK50" s="66"/>
      <c r="ABL50" s="66"/>
      <c r="ABM50" s="66"/>
      <c r="ABN50" s="66"/>
      <c r="ABO50" s="66"/>
      <c r="ABP50" s="66"/>
      <c r="ABQ50" s="66"/>
      <c r="ABR50" s="66"/>
      <c r="ABS50" s="66"/>
      <c r="ABT50" s="66"/>
      <c r="ABU50" s="66"/>
      <c r="ABV50" s="66"/>
      <c r="ABW50" s="66"/>
      <c r="ABX50" s="66"/>
      <c r="ABY50" s="66"/>
      <c r="ABZ50" s="66"/>
      <c r="ACA50" s="66"/>
      <c r="ACB50" s="66"/>
      <c r="ACC50" s="66"/>
      <c r="ACD50" s="66"/>
      <c r="ACE50" s="66"/>
      <c r="ACF50" s="66"/>
      <c r="ACG50" s="66"/>
      <c r="ACH50" s="66"/>
      <c r="ACI50" s="66"/>
      <c r="ACJ50" s="66"/>
      <c r="ACK50" s="66"/>
      <c r="ACL50" s="66"/>
      <c r="ACM50" s="66"/>
      <c r="ACN50" s="66"/>
      <c r="ACO50" s="66"/>
      <c r="ACP50" s="66"/>
      <c r="ACQ50" s="66"/>
      <c r="ACR50" s="66"/>
      <c r="ACS50" s="66"/>
      <c r="ACT50" s="66"/>
      <c r="ACU50" s="66"/>
      <c r="ACV50" s="66"/>
      <c r="ACW50" s="66"/>
      <c r="ACX50" s="66"/>
      <c r="ACY50" s="66"/>
      <c r="ACZ50" s="66"/>
      <c r="ADA50" s="66"/>
      <c r="ADB50" s="66"/>
    </row>
    <row r="51" spans="1:782" s="96" customFormat="1" x14ac:dyDescent="0.2">
      <c r="A51" s="66"/>
      <c r="B51" s="66"/>
      <c r="C51" s="95"/>
      <c r="E51" s="97"/>
      <c r="F51" s="97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  <c r="IW51" s="66"/>
      <c r="IX51" s="66"/>
      <c r="IY51" s="66"/>
      <c r="IZ51" s="66"/>
      <c r="JA51" s="66"/>
      <c r="JB51" s="66"/>
      <c r="JC51" s="66"/>
      <c r="JD51" s="66"/>
      <c r="JE51" s="66"/>
      <c r="JF51" s="66"/>
      <c r="JG51" s="66"/>
      <c r="JH51" s="66"/>
      <c r="JI51" s="66"/>
      <c r="JJ51" s="66"/>
      <c r="JK51" s="66"/>
      <c r="JL51" s="66"/>
      <c r="JM51" s="66"/>
      <c r="JN51" s="66"/>
      <c r="JO51" s="66"/>
      <c r="JP51" s="66"/>
      <c r="JQ51" s="66"/>
      <c r="JR51" s="66"/>
      <c r="JS51" s="66"/>
      <c r="JT51" s="66"/>
      <c r="JU51" s="66"/>
      <c r="JV51" s="66"/>
      <c r="JW51" s="66"/>
      <c r="JX51" s="66"/>
      <c r="JY51" s="66"/>
      <c r="JZ51" s="66"/>
      <c r="KA51" s="66"/>
      <c r="KB51" s="66"/>
      <c r="KC51" s="66"/>
      <c r="KD51" s="66"/>
      <c r="KE51" s="66"/>
      <c r="KF51" s="66"/>
      <c r="KG51" s="66"/>
      <c r="KH51" s="66"/>
      <c r="KI51" s="66"/>
      <c r="KJ51" s="66"/>
      <c r="KK51" s="66"/>
      <c r="KL51" s="66"/>
      <c r="KM51" s="66"/>
      <c r="KN51" s="66"/>
      <c r="KO51" s="66"/>
      <c r="KP51" s="66"/>
      <c r="KQ51" s="66"/>
      <c r="KR51" s="66"/>
      <c r="KS51" s="66"/>
      <c r="KT51" s="66"/>
      <c r="KU51" s="66"/>
      <c r="KV51" s="66"/>
      <c r="KW51" s="66"/>
      <c r="KX51" s="66"/>
      <c r="KY51" s="66"/>
      <c r="KZ51" s="66"/>
      <c r="LA51" s="66"/>
      <c r="LB51" s="66"/>
      <c r="LC51" s="66"/>
      <c r="LD51" s="66"/>
      <c r="LE51" s="66"/>
      <c r="LF51" s="66"/>
      <c r="LG51" s="66"/>
      <c r="LH51" s="66"/>
      <c r="LI51" s="66"/>
      <c r="LJ51" s="66"/>
      <c r="LK51" s="66"/>
      <c r="LL51" s="66"/>
      <c r="LM51" s="66"/>
      <c r="LN51" s="66"/>
      <c r="LO51" s="66"/>
      <c r="LP51" s="66"/>
      <c r="LQ51" s="66"/>
      <c r="LR51" s="66"/>
      <c r="LS51" s="66"/>
      <c r="LT51" s="66"/>
      <c r="LU51" s="66"/>
      <c r="LV51" s="66"/>
      <c r="LW51" s="66"/>
      <c r="LX51" s="66"/>
      <c r="LY51" s="66"/>
      <c r="LZ51" s="66"/>
      <c r="MA51" s="66"/>
      <c r="MB51" s="66"/>
      <c r="MC51" s="66"/>
      <c r="MD51" s="66"/>
      <c r="ME51" s="66"/>
      <c r="MF51" s="66"/>
      <c r="MG51" s="66"/>
      <c r="MH51" s="66"/>
      <c r="MI51" s="66"/>
      <c r="MJ51" s="66"/>
      <c r="MK51" s="66"/>
      <c r="ML51" s="66"/>
      <c r="MM51" s="66"/>
      <c r="MN51" s="66"/>
      <c r="MO51" s="66"/>
      <c r="MP51" s="66"/>
      <c r="MQ51" s="66"/>
      <c r="MR51" s="66"/>
      <c r="MS51" s="66"/>
      <c r="MT51" s="66"/>
      <c r="MU51" s="66"/>
      <c r="MV51" s="66"/>
      <c r="MW51" s="66"/>
      <c r="MX51" s="66"/>
      <c r="MY51" s="66"/>
      <c r="MZ51" s="66"/>
      <c r="NA51" s="66"/>
      <c r="NB51" s="66"/>
      <c r="NC51" s="66"/>
      <c r="ND51" s="66"/>
      <c r="NE51" s="66"/>
      <c r="NF51" s="66"/>
      <c r="NG51" s="66"/>
      <c r="NH51" s="66"/>
      <c r="NI51" s="66"/>
      <c r="NJ51" s="66"/>
      <c r="NK51" s="66"/>
      <c r="NL51" s="66"/>
      <c r="NM51" s="66"/>
      <c r="NN51" s="66"/>
      <c r="NO51" s="66"/>
      <c r="NP51" s="66"/>
      <c r="NQ51" s="66"/>
      <c r="NR51" s="66"/>
      <c r="NS51" s="66"/>
      <c r="NT51" s="66"/>
      <c r="NU51" s="66"/>
      <c r="NV51" s="66"/>
      <c r="NW51" s="66"/>
      <c r="NX51" s="66"/>
      <c r="NY51" s="66"/>
      <c r="NZ51" s="66"/>
      <c r="OA51" s="66"/>
      <c r="OB51" s="66"/>
      <c r="OC51" s="66"/>
      <c r="OD51" s="66"/>
      <c r="OE51" s="66"/>
      <c r="OF51" s="66"/>
      <c r="OG51" s="66"/>
      <c r="OH51" s="66"/>
      <c r="OI51" s="66"/>
      <c r="OJ51" s="66"/>
      <c r="OK51" s="66"/>
      <c r="OL51" s="66"/>
      <c r="OM51" s="66"/>
      <c r="ON51" s="66"/>
      <c r="OO51" s="66"/>
      <c r="OP51" s="66"/>
      <c r="OQ51" s="66"/>
      <c r="OR51" s="66"/>
      <c r="OS51" s="66"/>
      <c r="OT51" s="66"/>
      <c r="OU51" s="66"/>
      <c r="OV51" s="66"/>
      <c r="OW51" s="66"/>
      <c r="OX51" s="66"/>
      <c r="OY51" s="66"/>
      <c r="OZ51" s="66"/>
      <c r="PA51" s="66"/>
      <c r="PB51" s="66"/>
      <c r="PC51" s="66"/>
      <c r="PD51" s="66"/>
      <c r="PE51" s="66"/>
      <c r="PF51" s="66"/>
      <c r="PG51" s="66"/>
      <c r="PH51" s="66"/>
      <c r="PI51" s="66"/>
      <c r="PJ51" s="66"/>
      <c r="PK51" s="66"/>
      <c r="PL51" s="66"/>
      <c r="PM51" s="66"/>
      <c r="PN51" s="66"/>
      <c r="PO51" s="66"/>
      <c r="PP51" s="66"/>
      <c r="PQ51" s="66"/>
      <c r="PR51" s="66"/>
      <c r="PS51" s="66"/>
      <c r="PT51" s="66"/>
      <c r="PU51" s="66"/>
      <c r="PV51" s="66"/>
      <c r="PW51" s="66"/>
      <c r="PX51" s="66"/>
      <c r="PY51" s="66"/>
      <c r="PZ51" s="66"/>
      <c r="QA51" s="66"/>
      <c r="QB51" s="66"/>
      <c r="QC51" s="66"/>
      <c r="QD51" s="66"/>
      <c r="QE51" s="66"/>
      <c r="QF51" s="66"/>
      <c r="QG51" s="66"/>
      <c r="QH51" s="66"/>
      <c r="QI51" s="66"/>
      <c r="QJ51" s="66"/>
      <c r="QK51" s="66"/>
      <c r="QL51" s="66"/>
      <c r="QM51" s="66"/>
      <c r="QN51" s="66"/>
      <c r="QO51" s="66"/>
      <c r="QP51" s="66"/>
      <c r="QQ51" s="66"/>
      <c r="QR51" s="66"/>
      <c r="QS51" s="66"/>
      <c r="QT51" s="66"/>
      <c r="QU51" s="66"/>
      <c r="QV51" s="66"/>
      <c r="QW51" s="66"/>
      <c r="QX51" s="66"/>
      <c r="QY51" s="66"/>
      <c r="QZ51" s="66"/>
      <c r="RA51" s="66"/>
      <c r="RB51" s="66"/>
      <c r="RC51" s="66"/>
      <c r="RD51" s="66"/>
      <c r="RE51" s="66"/>
      <c r="RF51" s="66"/>
      <c r="RG51" s="66"/>
      <c r="RH51" s="66"/>
      <c r="RI51" s="66"/>
      <c r="RJ51" s="66"/>
      <c r="RK51" s="66"/>
      <c r="RL51" s="66"/>
      <c r="RM51" s="66"/>
      <c r="RN51" s="66"/>
      <c r="RO51" s="66"/>
      <c r="RP51" s="66"/>
      <c r="RQ51" s="66"/>
      <c r="RR51" s="66"/>
      <c r="RS51" s="66"/>
      <c r="RT51" s="66"/>
      <c r="RU51" s="66"/>
      <c r="RV51" s="66"/>
      <c r="RW51" s="66"/>
      <c r="RX51" s="66"/>
      <c r="RY51" s="66"/>
      <c r="RZ51" s="66"/>
      <c r="SA51" s="66"/>
      <c r="SB51" s="66"/>
      <c r="SC51" s="66"/>
      <c r="SD51" s="66"/>
      <c r="SE51" s="66"/>
      <c r="SF51" s="66"/>
      <c r="SG51" s="66"/>
      <c r="SH51" s="66"/>
      <c r="SI51" s="66"/>
      <c r="SJ51" s="66"/>
      <c r="SK51" s="66"/>
      <c r="SL51" s="66"/>
      <c r="SM51" s="66"/>
      <c r="SN51" s="66"/>
      <c r="SO51" s="66"/>
      <c r="SP51" s="66"/>
      <c r="SQ51" s="66"/>
      <c r="SR51" s="66"/>
      <c r="SS51" s="66"/>
      <c r="ST51" s="66"/>
      <c r="SU51" s="66"/>
      <c r="SV51" s="66"/>
      <c r="SW51" s="66"/>
      <c r="SX51" s="66"/>
      <c r="SY51" s="66"/>
      <c r="SZ51" s="66"/>
      <c r="TA51" s="66"/>
      <c r="TB51" s="66"/>
      <c r="TC51" s="66"/>
      <c r="TD51" s="66"/>
      <c r="TE51" s="66"/>
      <c r="TF51" s="66"/>
      <c r="TG51" s="66"/>
      <c r="TH51" s="66"/>
      <c r="TI51" s="66"/>
      <c r="TJ51" s="66"/>
      <c r="TK51" s="66"/>
      <c r="TL51" s="66"/>
      <c r="TM51" s="66"/>
      <c r="TN51" s="66"/>
      <c r="TO51" s="66"/>
      <c r="TP51" s="66"/>
      <c r="TQ51" s="66"/>
      <c r="TR51" s="66"/>
      <c r="TS51" s="66"/>
      <c r="TT51" s="66"/>
      <c r="TU51" s="66"/>
      <c r="TV51" s="66"/>
      <c r="TW51" s="66"/>
      <c r="TX51" s="66"/>
      <c r="TY51" s="66"/>
      <c r="TZ51" s="66"/>
      <c r="UA51" s="66"/>
      <c r="UB51" s="66"/>
      <c r="UC51" s="66"/>
      <c r="UD51" s="66"/>
      <c r="UE51" s="66"/>
      <c r="UF51" s="66"/>
      <c r="UG51" s="66"/>
      <c r="UH51" s="66"/>
      <c r="UI51" s="66"/>
      <c r="UJ51" s="66"/>
      <c r="UK51" s="66"/>
      <c r="UL51" s="66"/>
      <c r="UM51" s="66"/>
      <c r="UN51" s="66"/>
      <c r="UO51" s="66"/>
      <c r="UP51" s="66"/>
      <c r="UQ51" s="66"/>
      <c r="UR51" s="66"/>
      <c r="US51" s="66"/>
      <c r="UT51" s="66"/>
      <c r="UU51" s="66"/>
      <c r="UV51" s="66"/>
      <c r="UW51" s="66"/>
      <c r="UX51" s="66"/>
      <c r="UY51" s="66"/>
      <c r="UZ51" s="66"/>
      <c r="VA51" s="66"/>
      <c r="VB51" s="66"/>
      <c r="VC51" s="66"/>
      <c r="VD51" s="66"/>
      <c r="VE51" s="66"/>
      <c r="VF51" s="66"/>
      <c r="VG51" s="66"/>
      <c r="VH51" s="66"/>
      <c r="VI51" s="66"/>
      <c r="VJ51" s="66"/>
      <c r="VK51" s="66"/>
      <c r="VL51" s="66"/>
      <c r="VM51" s="66"/>
      <c r="VN51" s="66"/>
      <c r="VO51" s="66"/>
      <c r="VP51" s="66"/>
      <c r="VQ51" s="66"/>
      <c r="VR51" s="66"/>
      <c r="VS51" s="66"/>
      <c r="VT51" s="66"/>
      <c r="VU51" s="66"/>
      <c r="VV51" s="66"/>
      <c r="VW51" s="66"/>
      <c r="VX51" s="66"/>
      <c r="VY51" s="66"/>
      <c r="VZ51" s="66"/>
      <c r="WA51" s="66"/>
      <c r="WB51" s="66"/>
      <c r="WC51" s="66"/>
      <c r="WD51" s="66"/>
      <c r="WE51" s="66"/>
      <c r="WF51" s="66"/>
      <c r="WG51" s="66"/>
      <c r="WH51" s="66"/>
      <c r="WI51" s="66"/>
      <c r="WJ51" s="66"/>
      <c r="WK51" s="66"/>
      <c r="WL51" s="66"/>
      <c r="WM51" s="66"/>
      <c r="WN51" s="66"/>
      <c r="WO51" s="66"/>
      <c r="WP51" s="66"/>
      <c r="WQ51" s="66"/>
      <c r="WR51" s="66"/>
      <c r="WS51" s="66"/>
      <c r="WT51" s="66"/>
      <c r="WU51" s="66"/>
      <c r="WV51" s="66"/>
      <c r="WW51" s="66"/>
      <c r="WX51" s="66"/>
      <c r="WY51" s="66"/>
      <c r="WZ51" s="66"/>
      <c r="XA51" s="66"/>
      <c r="XB51" s="66"/>
      <c r="XC51" s="66"/>
      <c r="XD51" s="66"/>
      <c r="XE51" s="66"/>
      <c r="XF51" s="66"/>
      <c r="XG51" s="66"/>
      <c r="XH51" s="66"/>
      <c r="XI51" s="66"/>
      <c r="XJ51" s="66"/>
      <c r="XK51" s="66"/>
      <c r="XL51" s="66"/>
      <c r="XM51" s="66"/>
      <c r="XN51" s="66"/>
      <c r="XO51" s="66"/>
      <c r="XP51" s="66"/>
      <c r="XQ51" s="66"/>
      <c r="XR51" s="66"/>
      <c r="XS51" s="66"/>
      <c r="XT51" s="66"/>
      <c r="XU51" s="66"/>
      <c r="XV51" s="66"/>
      <c r="XW51" s="66"/>
      <c r="XX51" s="66"/>
      <c r="XY51" s="66"/>
      <c r="XZ51" s="66"/>
      <c r="YA51" s="66"/>
      <c r="YB51" s="66"/>
      <c r="YC51" s="66"/>
      <c r="YD51" s="66"/>
      <c r="YE51" s="66"/>
      <c r="YF51" s="66"/>
      <c r="YG51" s="66"/>
      <c r="YH51" s="66"/>
      <c r="YI51" s="66"/>
      <c r="YJ51" s="66"/>
      <c r="YK51" s="66"/>
      <c r="YL51" s="66"/>
      <c r="YM51" s="66"/>
      <c r="YN51" s="66"/>
      <c r="YO51" s="66"/>
      <c r="YP51" s="66"/>
      <c r="YQ51" s="66"/>
      <c r="YR51" s="66"/>
      <c r="YS51" s="66"/>
      <c r="YT51" s="66"/>
      <c r="YU51" s="66"/>
      <c r="YV51" s="66"/>
      <c r="YW51" s="66"/>
      <c r="YX51" s="66"/>
      <c r="YY51" s="66"/>
      <c r="YZ51" s="66"/>
      <c r="ZA51" s="66"/>
      <c r="ZB51" s="66"/>
      <c r="ZC51" s="66"/>
      <c r="ZD51" s="66"/>
      <c r="ZE51" s="66"/>
      <c r="ZF51" s="66"/>
      <c r="ZG51" s="66"/>
      <c r="ZH51" s="66"/>
      <c r="ZI51" s="66"/>
      <c r="ZJ51" s="66"/>
      <c r="ZK51" s="66"/>
      <c r="ZL51" s="66"/>
      <c r="ZM51" s="66"/>
      <c r="ZN51" s="66"/>
      <c r="ZO51" s="66"/>
      <c r="ZP51" s="66"/>
      <c r="ZQ51" s="66"/>
      <c r="ZR51" s="66"/>
      <c r="ZS51" s="66"/>
      <c r="ZT51" s="66"/>
      <c r="ZU51" s="66"/>
      <c r="ZV51" s="66"/>
      <c r="ZW51" s="66"/>
      <c r="ZX51" s="66"/>
      <c r="ZY51" s="66"/>
      <c r="ZZ51" s="66"/>
      <c r="AAA51" s="66"/>
      <c r="AAB51" s="66"/>
      <c r="AAC51" s="66"/>
      <c r="AAD51" s="66"/>
      <c r="AAE51" s="66"/>
      <c r="AAF51" s="66"/>
      <c r="AAG51" s="66"/>
      <c r="AAH51" s="66"/>
      <c r="AAI51" s="66"/>
      <c r="AAJ51" s="66"/>
      <c r="AAK51" s="66"/>
      <c r="AAL51" s="66"/>
      <c r="AAM51" s="66"/>
      <c r="AAN51" s="66"/>
      <c r="AAO51" s="66"/>
      <c r="AAP51" s="66"/>
      <c r="AAQ51" s="66"/>
      <c r="AAR51" s="66"/>
      <c r="AAS51" s="66"/>
      <c r="AAT51" s="66"/>
      <c r="AAU51" s="66"/>
      <c r="AAV51" s="66"/>
      <c r="AAW51" s="66"/>
      <c r="AAX51" s="66"/>
      <c r="AAY51" s="66"/>
      <c r="AAZ51" s="66"/>
      <c r="ABA51" s="66"/>
      <c r="ABB51" s="66"/>
      <c r="ABC51" s="66"/>
      <c r="ABD51" s="66"/>
      <c r="ABE51" s="66"/>
      <c r="ABF51" s="66"/>
      <c r="ABG51" s="66"/>
      <c r="ABH51" s="66"/>
      <c r="ABI51" s="66"/>
      <c r="ABJ51" s="66"/>
      <c r="ABK51" s="66"/>
      <c r="ABL51" s="66"/>
      <c r="ABM51" s="66"/>
      <c r="ABN51" s="66"/>
      <c r="ABO51" s="66"/>
      <c r="ABP51" s="66"/>
      <c r="ABQ51" s="66"/>
      <c r="ABR51" s="66"/>
      <c r="ABS51" s="66"/>
      <c r="ABT51" s="66"/>
      <c r="ABU51" s="66"/>
      <c r="ABV51" s="66"/>
      <c r="ABW51" s="66"/>
      <c r="ABX51" s="66"/>
      <c r="ABY51" s="66"/>
      <c r="ABZ51" s="66"/>
      <c r="ACA51" s="66"/>
      <c r="ACB51" s="66"/>
      <c r="ACC51" s="66"/>
      <c r="ACD51" s="66"/>
      <c r="ACE51" s="66"/>
      <c r="ACF51" s="66"/>
      <c r="ACG51" s="66"/>
      <c r="ACH51" s="66"/>
      <c r="ACI51" s="66"/>
      <c r="ACJ51" s="66"/>
      <c r="ACK51" s="66"/>
      <c r="ACL51" s="66"/>
      <c r="ACM51" s="66"/>
      <c r="ACN51" s="66"/>
      <c r="ACO51" s="66"/>
      <c r="ACP51" s="66"/>
      <c r="ACQ51" s="66"/>
      <c r="ACR51" s="66"/>
      <c r="ACS51" s="66"/>
      <c r="ACT51" s="66"/>
      <c r="ACU51" s="66"/>
      <c r="ACV51" s="66"/>
      <c r="ACW51" s="66"/>
      <c r="ACX51" s="66"/>
      <c r="ACY51" s="66"/>
      <c r="ACZ51" s="66"/>
      <c r="ADA51" s="66"/>
      <c r="ADB51" s="66"/>
    </row>
    <row r="52" spans="1:782" s="96" customFormat="1" x14ac:dyDescent="0.2">
      <c r="A52" s="66"/>
      <c r="B52" s="66"/>
      <c r="C52" s="95"/>
      <c r="E52" s="97"/>
      <c r="F52" s="97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  <c r="IW52" s="66"/>
      <c r="IX52" s="66"/>
      <c r="IY52" s="66"/>
      <c r="IZ52" s="66"/>
      <c r="JA52" s="66"/>
      <c r="JB52" s="66"/>
      <c r="JC52" s="66"/>
      <c r="JD52" s="66"/>
      <c r="JE52" s="66"/>
      <c r="JF52" s="66"/>
      <c r="JG52" s="66"/>
      <c r="JH52" s="66"/>
      <c r="JI52" s="66"/>
      <c r="JJ52" s="66"/>
      <c r="JK52" s="66"/>
      <c r="JL52" s="66"/>
      <c r="JM52" s="66"/>
      <c r="JN52" s="66"/>
      <c r="JO52" s="66"/>
      <c r="JP52" s="66"/>
      <c r="JQ52" s="66"/>
      <c r="JR52" s="66"/>
      <c r="JS52" s="66"/>
      <c r="JT52" s="66"/>
      <c r="JU52" s="66"/>
      <c r="JV52" s="66"/>
      <c r="JW52" s="66"/>
      <c r="JX52" s="66"/>
      <c r="JY52" s="66"/>
      <c r="JZ52" s="66"/>
      <c r="KA52" s="66"/>
      <c r="KB52" s="66"/>
      <c r="KC52" s="66"/>
      <c r="KD52" s="66"/>
      <c r="KE52" s="66"/>
      <c r="KF52" s="66"/>
      <c r="KG52" s="66"/>
      <c r="KH52" s="66"/>
      <c r="KI52" s="66"/>
      <c r="KJ52" s="66"/>
      <c r="KK52" s="66"/>
      <c r="KL52" s="66"/>
      <c r="KM52" s="66"/>
      <c r="KN52" s="66"/>
      <c r="KO52" s="66"/>
      <c r="KP52" s="66"/>
      <c r="KQ52" s="66"/>
      <c r="KR52" s="66"/>
      <c r="KS52" s="66"/>
      <c r="KT52" s="66"/>
      <c r="KU52" s="66"/>
      <c r="KV52" s="66"/>
      <c r="KW52" s="66"/>
      <c r="KX52" s="66"/>
      <c r="KY52" s="66"/>
      <c r="KZ52" s="66"/>
      <c r="LA52" s="66"/>
      <c r="LB52" s="66"/>
      <c r="LC52" s="66"/>
      <c r="LD52" s="66"/>
      <c r="LE52" s="66"/>
      <c r="LF52" s="66"/>
      <c r="LG52" s="66"/>
      <c r="LH52" s="66"/>
      <c r="LI52" s="66"/>
      <c r="LJ52" s="66"/>
      <c r="LK52" s="66"/>
      <c r="LL52" s="66"/>
      <c r="LM52" s="66"/>
      <c r="LN52" s="66"/>
      <c r="LO52" s="66"/>
      <c r="LP52" s="66"/>
      <c r="LQ52" s="66"/>
      <c r="LR52" s="66"/>
      <c r="LS52" s="66"/>
      <c r="LT52" s="66"/>
      <c r="LU52" s="66"/>
      <c r="LV52" s="66"/>
      <c r="LW52" s="66"/>
      <c r="LX52" s="66"/>
      <c r="LY52" s="66"/>
      <c r="LZ52" s="66"/>
      <c r="MA52" s="66"/>
      <c r="MB52" s="66"/>
      <c r="MC52" s="66"/>
      <c r="MD52" s="66"/>
      <c r="ME52" s="66"/>
      <c r="MF52" s="66"/>
      <c r="MG52" s="66"/>
      <c r="MH52" s="66"/>
      <c r="MI52" s="66"/>
      <c r="MJ52" s="66"/>
      <c r="MK52" s="66"/>
      <c r="ML52" s="66"/>
      <c r="MM52" s="66"/>
      <c r="MN52" s="66"/>
      <c r="MO52" s="66"/>
      <c r="MP52" s="66"/>
      <c r="MQ52" s="66"/>
      <c r="MR52" s="66"/>
      <c r="MS52" s="66"/>
      <c r="MT52" s="66"/>
      <c r="MU52" s="66"/>
      <c r="MV52" s="66"/>
      <c r="MW52" s="66"/>
      <c r="MX52" s="66"/>
      <c r="MY52" s="66"/>
      <c r="MZ52" s="66"/>
      <c r="NA52" s="66"/>
      <c r="NB52" s="66"/>
      <c r="NC52" s="66"/>
      <c r="ND52" s="66"/>
      <c r="NE52" s="66"/>
      <c r="NF52" s="66"/>
      <c r="NG52" s="66"/>
      <c r="NH52" s="66"/>
      <c r="NI52" s="66"/>
      <c r="NJ52" s="66"/>
      <c r="NK52" s="66"/>
      <c r="NL52" s="66"/>
      <c r="NM52" s="66"/>
      <c r="NN52" s="66"/>
      <c r="NO52" s="66"/>
      <c r="NP52" s="66"/>
      <c r="NQ52" s="66"/>
      <c r="NR52" s="66"/>
      <c r="NS52" s="66"/>
      <c r="NT52" s="66"/>
      <c r="NU52" s="66"/>
      <c r="NV52" s="66"/>
      <c r="NW52" s="66"/>
      <c r="NX52" s="66"/>
      <c r="NY52" s="66"/>
      <c r="NZ52" s="66"/>
      <c r="OA52" s="66"/>
      <c r="OB52" s="66"/>
      <c r="OC52" s="66"/>
      <c r="OD52" s="66"/>
      <c r="OE52" s="66"/>
      <c r="OF52" s="66"/>
      <c r="OG52" s="66"/>
      <c r="OH52" s="66"/>
      <c r="OI52" s="66"/>
      <c r="OJ52" s="66"/>
      <c r="OK52" s="66"/>
      <c r="OL52" s="66"/>
      <c r="OM52" s="66"/>
      <c r="ON52" s="66"/>
      <c r="OO52" s="66"/>
      <c r="OP52" s="66"/>
      <c r="OQ52" s="66"/>
      <c r="OR52" s="66"/>
      <c r="OS52" s="66"/>
      <c r="OT52" s="66"/>
      <c r="OU52" s="66"/>
      <c r="OV52" s="66"/>
      <c r="OW52" s="66"/>
      <c r="OX52" s="66"/>
      <c r="OY52" s="66"/>
      <c r="OZ52" s="66"/>
      <c r="PA52" s="66"/>
      <c r="PB52" s="66"/>
      <c r="PC52" s="66"/>
      <c r="PD52" s="66"/>
      <c r="PE52" s="66"/>
      <c r="PF52" s="66"/>
      <c r="PG52" s="66"/>
      <c r="PH52" s="66"/>
      <c r="PI52" s="66"/>
      <c r="PJ52" s="66"/>
      <c r="PK52" s="66"/>
      <c r="PL52" s="66"/>
      <c r="PM52" s="66"/>
      <c r="PN52" s="66"/>
      <c r="PO52" s="66"/>
      <c r="PP52" s="66"/>
      <c r="PQ52" s="66"/>
      <c r="PR52" s="66"/>
      <c r="PS52" s="66"/>
      <c r="PT52" s="66"/>
      <c r="PU52" s="66"/>
      <c r="PV52" s="66"/>
      <c r="PW52" s="66"/>
      <c r="PX52" s="66"/>
      <c r="PY52" s="66"/>
      <c r="PZ52" s="66"/>
      <c r="QA52" s="66"/>
      <c r="QB52" s="66"/>
      <c r="QC52" s="66"/>
      <c r="QD52" s="66"/>
      <c r="QE52" s="66"/>
      <c r="QF52" s="66"/>
      <c r="QG52" s="66"/>
      <c r="QH52" s="66"/>
      <c r="QI52" s="66"/>
      <c r="QJ52" s="66"/>
      <c r="QK52" s="66"/>
      <c r="QL52" s="66"/>
      <c r="QM52" s="66"/>
      <c r="QN52" s="66"/>
      <c r="QO52" s="66"/>
      <c r="QP52" s="66"/>
      <c r="QQ52" s="66"/>
      <c r="QR52" s="66"/>
      <c r="QS52" s="66"/>
      <c r="QT52" s="66"/>
      <c r="QU52" s="66"/>
      <c r="QV52" s="66"/>
      <c r="QW52" s="66"/>
      <c r="QX52" s="66"/>
      <c r="QY52" s="66"/>
      <c r="QZ52" s="66"/>
      <c r="RA52" s="66"/>
      <c r="RB52" s="66"/>
      <c r="RC52" s="66"/>
      <c r="RD52" s="66"/>
      <c r="RE52" s="66"/>
      <c r="RF52" s="66"/>
      <c r="RG52" s="66"/>
      <c r="RH52" s="66"/>
      <c r="RI52" s="66"/>
      <c r="RJ52" s="66"/>
      <c r="RK52" s="66"/>
      <c r="RL52" s="66"/>
      <c r="RM52" s="66"/>
      <c r="RN52" s="66"/>
      <c r="RO52" s="66"/>
      <c r="RP52" s="66"/>
      <c r="RQ52" s="66"/>
      <c r="RR52" s="66"/>
      <c r="RS52" s="66"/>
      <c r="RT52" s="66"/>
      <c r="RU52" s="66"/>
      <c r="RV52" s="66"/>
      <c r="RW52" s="66"/>
      <c r="RX52" s="66"/>
      <c r="RY52" s="66"/>
      <c r="RZ52" s="66"/>
      <c r="SA52" s="66"/>
      <c r="SB52" s="66"/>
      <c r="SC52" s="66"/>
      <c r="SD52" s="66"/>
      <c r="SE52" s="66"/>
      <c r="SF52" s="66"/>
      <c r="SG52" s="66"/>
      <c r="SH52" s="66"/>
      <c r="SI52" s="66"/>
      <c r="SJ52" s="66"/>
      <c r="SK52" s="66"/>
      <c r="SL52" s="66"/>
      <c r="SM52" s="66"/>
      <c r="SN52" s="66"/>
      <c r="SO52" s="66"/>
      <c r="SP52" s="66"/>
      <c r="SQ52" s="66"/>
      <c r="SR52" s="66"/>
      <c r="SS52" s="66"/>
      <c r="ST52" s="66"/>
      <c r="SU52" s="66"/>
      <c r="SV52" s="66"/>
      <c r="SW52" s="66"/>
      <c r="SX52" s="66"/>
      <c r="SY52" s="66"/>
      <c r="SZ52" s="66"/>
      <c r="TA52" s="66"/>
      <c r="TB52" s="66"/>
      <c r="TC52" s="66"/>
      <c r="TD52" s="66"/>
      <c r="TE52" s="66"/>
      <c r="TF52" s="66"/>
      <c r="TG52" s="66"/>
      <c r="TH52" s="66"/>
      <c r="TI52" s="66"/>
      <c r="TJ52" s="66"/>
      <c r="TK52" s="66"/>
      <c r="TL52" s="66"/>
      <c r="TM52" s="66"/>
      <c r="TN52" s="66"/>
      <c r="TO52" s="66"/>
      <c r="TP52" s="66"/>
      <c r="TQ52" s="66"/>
      <c r="TR52" s="66"/>
      <c r="TS52" s="66"/>
      <c r="TT52" s="66"/>
      <c r="TU52" s="66"/>
      <c r="TV52" s="66"/>
      <c r="TW52" s="66"/>
      <c r="TX52" s="66"/>
      <c r="TY52" s="66"/>
      <c r="TZ52" s="66"/>
      <c r="UA52" s="66"/>
      <c r="UB52" s="66"/>
      <c r="UC52" s="66"/>
      <c r="UD52" s="66"/>
      <c r="UE52" s="66"/>
      <c r="UF52" s="66"/>
      <c r="UG52" s="66"/>
      <c r="UH52" s="66"/>
      <c r="UI52" s="66"/>
      <c r="UJ52" s="66"/>
      <c r="UK52" s="66"/>
      <c r="UL52" s="66"/>
      <c r="UM52" s="66"/>
      <c r="UN52" s="66"/>
      <c r="UO52" s="66"/>
      <c r="UP52" s="66"/>
      <c r="UQ52" s="66"/>
      <c r="UR52" s="66"/>
      <c r="US52" s="66"/>
      <c r="UT52" s="66"/>
      <c r="UU52" s="66"/>
      <c r="UV52" s="66"/>
      <c r="UW52" s="66"/>
      <c r="UX52" s="66"/>
      <c r="UY52" s="66"/>
      <c r="UZ52" s="66"/>
      <c r="VA52" s="66"/>
      <c r="VB52" s="66"/>
      <c r="VC52" s="66"/>
      <c r="VD52" s="66"/>
      <c r="VE52" s="66"/>
      <c r="VF52" s="66"/>
      <c r="VG52" s="66"/>
      <c r="VH52" s="66"/>
      <c r="VI52" s="66"/>
      <c r="VJ52" s="66"/>
      <c r="VK52" s="66"/>
      <c r="VL52" s="66"/>
      <c r="VM52" s="66"/>
      <c r="VN52" s="66"/>
      <c r="VO52" s="66"/>
      <c r="VP52" s="66"/>
      <c r="VQ52" s="66"/>
      <c r="VR52" s="66"/>
      <c r="VS52" s="66"/>
      <c r="VT52" s="66"/>
      <c r="VU52" s="66"/>
      <c r="VV52" s="66"/>
      <c r="VW52" s="66"/>
      <c r="VX52" s="66"/>
      <c r="VY52" s="66"/>
      <c r="VZ52" s="66"/>
      <c r="WA52" s="66"/>
      <c r="WB52" s="66"/>
      <c r="WC52" s="66"/>
      <c r="WD52" s="66"/>
      <c r="WE52" s="66"/>
      <c r="WF52" s="66"/>
      <c r="WG52" s="66"/>
      <c r="WH52" s="66"/>
      <c r="WI52" s="66"/>
      <c r="WJ52" s="66"/>
      <c r="WK52" s="66"/>
      <c r="WL52" s="66"/>
      <c r="WM52" s="66"/>
      <c r="WN52" s="66"/>
      <c r="WO52" s="66"/>
      <c r="WP52" s="66"/>
      <c r="WQ52" s="66"/>
      <c r="WR52" s="66"/>
      <c r="WS52" s="66"/>
      <c r="WT52" s="66"/>
      <c r="WU52" s="66"/>
      <c r="WV52" s="66"/>
      <c r="WW52" s="66"/>
      <c r="WX52" s="66"/>
      <c r="WY52" s="66"/>
      <c r="WZ52" s="66"/>
      <c r="XA52" s="66"/>
      <c r="XB52" s="66"/>
      <c r="XC52" s="66"/>
      <c r="XD52" s="66"/>
      <c r="XE52" s="66"/>
      <c r="XF52" s="66"/>
      <c r="XG52" s="66"/>
      <c r="XH52" s="66"/>
      <c r="XI52" s="66"/>
      <c r="XJ52" s="66"/>
      <c r="XK52" s="66"/>
      <c r="XL52" s="66"/>
      <c r="XM52" s="66"/>
      <c r="XN52" s="66"/>
      <c r="XO52" s="66"/>
      <c r="XP52" s="66"/>
      <c r="XQ52" s="66"/>
      <c r="XR52" s="66"/>
      <c r="XS52" s="66"/>
      <c r="XT52" s="66"/>
      <c r="XU52" s="66"/>
      <c r="XV52" s="66"/>
      <c r="XW52" s="66"/>
      <c r="XX52" s="66"/>
      <c r="XY52" s="66"/>
      <c r="XZ52" s="66"/>
      <c r="YA52" s="66"/>
      <c r="YB52" s="66"/>
      <c r="YC52" s="66"/>
      <c r="YD52" s="66"/>
      <c r="YE52" s="66"/>
      <c r="YF52" s="66"/>
      <c r="YG52" s="66"/>
      <c r="YH52" s="66"/>
      <c r="YI52" s="66"/>
      <c r="YJ52" s="66"/>
      <c r="YK52" s="66"/>
      <c r="YL52" s="66"/>
      <c r="YM52" s="66"/>
      <c r="YN52" s="66"/>
      <c r="YO52" s="66"/>
      <c r="YP52" s="66"/>
      <c r="YQ52" s="66"/>
      <c r="YR52" s="66"/>
      <c r="YS52" s="66"/>
      <c r="YT52" s="66"/>
      <c r="YU52" s="66"/>
      <c r="YV52" s="66"/>
      <c r="YW52" s="66"/>
      <c r="YX52" s="66"/>
      <c r="YY52" s="66"/>
      <c r="YZ52" s="66"/>
      <c r="ZA52" s="66"/>
      <c r="ZB52" s="66"/>
      <c r="ZC52" s="66"/>
      <c r="ZD52" s="66"/>
      <c r="ZE52" s="66"/>
      <c r="ZF52" s="66"/>
      <c r="ZG52" s="66"/>
      <c r="ZH52" s="66"/>
      <c r="ZI52" s="66"/>
      <c r="ZJ52" s="66"/>
      <c r="ZK52" s="66"/>
      <c r="ZL52" s="66"/>
      <c r="ZM52" s="66"/>
      <c r="ZN52" s="66"/>
      <c r="ZO52" s="66"/>
      <c r="ZP52" s="66"/>
      <c r="ZQ52" s="66"/>
      <c r="ZR52" s="66"/>
      <c r="ZS52" s="66"/>
      <c r="ZT52" s="66"/>
      <c r="ZU52" s="66"/>
      <c r="ZV52" s="66"/>
      <c r="ZW52" s="66"/>
      <c r="ZX52" s="66"/>
      <c r="ZY52" s="66"/>
      <c r="ZZ52" s="66"/>
      <c r="AAA52" s="66"/>
      <c r="AAB52" s="66"/>
      <c r="AAC52" s="66"/>
      <c r="AAD52" s="66"/>
      <c r="AAE52" s="66"/>
      <c r="AAF52" s="66"/>
      <c r="AAG52" s="66"/>
      <c r="AAH52" s="66"/>
      <c r="AAI52" s="66"/>
      <c r="AAJ52" s="66"/>
      <c r="AAK52" s="66"/>
      <c r="AAL52" s="66"/>
      <c r="AAM52" s="66"/>
      <c r="AAN52" s="66"/>
      <c r="AAO52" s="66"/>
      <c r="AAP52" s="66"/>
      <c r="AAQ52" s="66"/>
      <c r="AAR52" s="66"/>
      <c r="AAS52" s="66"/>
      <c r="AAT52" s="66"/>
      <c r="AAU52" s="66"/>
      <c r="AAV52" s="66"/>
      <c r="AAW52" s="66"/>
      <c r="AAX52" s="66"/>
      <c r="AAY52" s="66"/>
      <c r="AAZ52" s="66"/>
      <c r="ABA52" s="66"/>
      <c r="ABB52" s="66"/>
      <c r="ABC52" s="66"/>
      <c r="ABD52" s="66"/>
      <c r="ABE52" s="66"/>
      <c r="ABF52" s="66"/>
      <c r="ABG52" s="66"/>
      <c r="ABH52" s="66"/>
      <c r="ABI52" s="66"/>
      <c r="ABJ52" s="66"/>
      <c r="ABK52" s="66"/>
      <c r="ABL52" s="66"/>
      <c r="ABM52" s="66"/>
      <c r="ABN52" s="66"/>
      <c r="ABO52" s="66"/>
      <c r="ABP52" s="66"/>
      <c r="ABQ52" s="66"/>
      <c r="ABR52" s="66"/>
      <c r="ABS52" s="66"/>
      <c r="ABT52" s="66"/>
      <c r="ABU52" s="66"/>
      <c r="ABV52" s="66"/>
      <c r="ABW52" s="66"/>
      <c r="ABX52" s="66"/>
      <c r="ABY52" s="66"/>
      <c r="ABZ52" s="66"/>
      <c r="ACA52" s="66"/>
      <c r="ACB52" s="66"/>
      <c r="ACC52" s="66"/>
      <c r="ACD52" s="66"/>
      <c r="ACE52" s="66"/>
      <c r="ACF52" s="66"/>
      <c r="ACG52" s="66"/>
      <c r="ACH52" s="66"/>
      <c r="ACI52" s="66"/>
      <c r="ACJ52" s="66"/>
      <c r="ACK52" s="66"/>
      <c r="ACL52" s="66"/>
      <c r="ACM52" s="66"/>
      <c r="ACN52" s="66"/>
      <c r="ACO52" s="66"/>
      <c r="ACP52" s="66"/>
      <c r="ACQ52" s="66"/>
      <c r="ACR52" s="66"/>
      <c r="ACS52" s="66"/>
      <c r="ACT52" s="66"/>
      <c r="ACU52" s="66"/>
      <c r="ACV52" s="66"/>
      <c r="ACW52" s="66"/>
      <c r="ACX52" s="66"/>
      <c r="ACY52" s="66"/>
      <c r="ACZ52" s="66"/>
      <c r="ADA52" s="66"/>
      <c r="ADB52" s="66"/>
    </row>
    <row r="53" spans="1:782" s="96" customFormat="1" x14ac:dyDescent="0.2">
      <c r="A53" s="66"/>
      <c r="B53" s="66"/>
      <c r="C53" s="95"/>
      <c r="E53" s="97"/>
      <c r="F53" s="97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  <c r="IW53" s="66"/>
      <c r="IX53" s="66"/>
      <c r="IY53" s="66"/>
      <c r="IZ53" s="66"/>
      <c r="JA53" s="66"/>
      <c r="JB53" s="66"/>
      <c r="JC53" s="66"/>
      <c r="JD53" s="66"/>
      <c r="JE53" s="66"/>
      <c r="JF53" s="66"/>
      <c r="JG53" s="66"/>
      <c r="JH53" s="66"/>
      <c r="JI53" s="66"/>
      <c r="JJ53" s="66"/>
      <c r="JK53" s="66"/>
      <c r="JL53" s="66"/>
      <c r="JM53" s="66"/>
      <c r="JN53" s="66"/>
      <c r="JO53" s="66"/>
      <c r="JP53" s="66"/>
      <c r="JQ53" s="66"/>
      <c r="JR53" s="66"/>
      <c r="JS53" s="66"/>
      <c r="JT53" s="66"/>
      <c r="JU53" s="66"/>
      <c r="JV53" s="66"/>
      <c r="JW53" s="66"/>
      <c r="JX53" s="66"/>
      <c r="JY53" s="66"/>
      <c r="JZ53" s="66"/>
      <c r="KA53" s="66"/>
      <c r="KB53" s="66"/>
      <c r="KC53" s="66"/>
      <c r="KD53" s="66"/>
      <c r="KE53" s="66"/>
      <c r="KF53" s="66"/>
      <c r="KG53" s="66"/>
      <c r="KH53" s="66"/>
      <c r="KI53" s="66"/>
      <c r="KJ53" s="66"/>
      <c r="KK53" s="66"/>
      <c r="KL53" s="66"/>
      <c r="KM53" s="66"/>
      <c r="KN53" s="66"/>
      <c r="KO53" s="66"/>
      <c r="KP53" s="66"/>
      <c r="KQ53" s="66"/>
      <c r="KR53" s="66"/>
      <c r="KS53" s="66"/>
      <c r="KT53" s="66"/>
      <c r="KU53" s="66"/>
      <c r="KV53" s="66"/>
      <c r="KW53" s="66"/>
      <c r="KX53" s="66"/>
      <c r="KY53" s="66"/>
      <c r="KZ53" s="66"/>
      <c r="LA53" s="66"/>
      <c r="LB53" s="66"/>
      <c r="LC53" s="66"/>
      <c r="LD53" s="66"/>
      <c r="LE53" s="66"/>
      <c r="LF53" s="66"/>
      <c r="LG53" s="66"/>
      <c r="LH53" s="66"/>
      <c r="LI53" s="66"/>
      <c r="LJ53" s="66"/>
      <c r="LK53" s="66"/>
      <c r="LL53" s="66"/>
      <c r="LM53" s="66"/>
      <c r="LN53" s="66"/>
      <c r="LO53" s="66"/>
      <c r="LP53" s="66"/>
      <c r="LQ53" s="66"/>
      <c r="LR53" s="66"/>
      <c r="LS53" s="66"/>
      <c r="LT53" s="66"/>
      <c r="LU53" s="66"/>
      <c r="LV53" s="66"/>
      <c r="LW53" s="66"/>
      <c r="LX53" s="66"/>
      <c r="LY53" s="66"/>
      <c r="LZ53" s="66"/>
      <c r="MA53" s="66"/>
      <c r="MB53" s="66"/>
      <c r="MC53" s="66"/>
      <c r="MD53" s="66"/>
      <c r="ME53" s="66"/>
      <c r="MF53" s="66"/>
      <c r="MG53" s="66"/>
      <c r="MH53" s="66"/>
      <c r="MI53" s="66"/>
      <c r="MJ53" s="66"/>
      <c r="MK53" s="66"/>
      <c r="ML53" s="66"/>
      <c r="MM53" s="66"/>
      <c r="MN53" s="66"/>
      <c r="MO53" s="66"/>
      <c r="MP53" s="66"/>
      <c r="MQ53" s="66"/>
      <c r="MR53" s="66"/>
      <c r="MS53" s="66"/>
      <c r="MT53" s="66"/>
      <c r="MU53" s="66"/>
      <c r="MV53" s="66"/>
      <c r="MW53" s="66"/>
      <c r="MX53" s="66"/>
      <c r="MY53" s="66"/>
      <c r="MZ53" s="66"/>
      <c r="NA53" s="66"/>
      <c r="NB53" s="66"/>
      <c r="NC53" s="66"/>
      <c r="ND53" s="66"/>
      <c r="NE53" s="66"/>
      <c r="NF53" s="66"/>
      <c r="NG53" s="66"/>
      <c r="NH53" s="66"/>
      <c r="NI53" s="66"/>
      <c r="NJ53" s="66"/>
      <c r="NK53" s="66"/>
      <c r="NL53" s="66"/>
      <c r="NM53" s="66"/>
      <c r="NN53" s="66"/>
      <c r="NO53" s="66"/>
      <c r="NP53" s="66"/>
      <c r="NQ53" s="66"/>
      <c r="NR53" s="66"/>
      <c r="NS53" s="66"/>
      <c r="NT53" s="66"/>
      <c r="NU53" s="66"/>
      <c r="NV53" s="66"/>
      <c r="NW53" s="66"/>
      <c r="NX53" s="66"/>
      <c r="NY53" s="66"/>
      <c r="NZ53" s="66"/>
      <c r="OA53" s="66"/>
      <c r="OB53" s="66"/>
      <c r="OC53" s="66"/>
      <c r="OD53" s="66"/>
      <c r="OE53" s="66"/>
      <c r="OF53" s="66"/>
      <c r="OG53" s="66"/>
      <c r="OH53" s="66"/>
      <c r="OI53" s="66"/>
      <c r="OJ53" s="66"/>
      <c r="OK53" s="66"/>
      <c r="OL53" s="66"/>
      <c r="OM53" s="66"/>
      <c r="ON53" s="66"/>
      <c r="OO53" s="66"/>
      <c r="OP53" s="66"/>
      <c r="OQ53" s="66"/>
      <c r="OR53" s="66"/>
      <c r="OS53" s="66"/>
      <c r="OT53" s="66"/>
      <c r="OU53" s="66"/>
      <c r="OV53" s="66"/>
      <c r="OW53" s="66"/>
      <c r="OX53" s="66"/>
      <c r="OY53" s="66"/>
      <c r="OZ53" s="66"/>
      <c r="PA53" s="66"/>
      <c r="PB53" s="66"/>
      <c r="PC53" s="66"/>
      <c r="PD53" s="66"/>
      <c r="PE53" s="66"/>
      <c r="PF53" s="66"/>
      <c r="PG53" s="66"/>
      <c r="PH53" s="66"/>
      <c r="PI53" s="66"/>
      <c r="PJ53" s="66"/>
      <c r="PK53" s="66"/>
      <c r="PL53" s="66"/>
      <c r="PM53" s="66"/>
      <c r="PN53" s="66"/>
      <c r="PO53" s="66"/>
      <c r="PP53" s="66"/>
      <c r="PQ53" s="66"/>
      <c r="PR53" s="66"/>
      <c r="PS53" s="66"/>
      <c r="PT53" s="66"/>
      <c r="PU53" s="66"/>
      <c r="PV53" s="66"/>
      <c r="PW53" s="66"/>
      <c r="PX53" s="66"/>
      <c r="PY53" s="66"/>
      <c r="PZ53" s="66"/>
      <c r="QA53" s="66"/>
      <c r="QB53" s="66"/>
      <c r="QC53" s="66"/>
      <c r="QD53" s="66"/>
      <c r="QE53" s="66"/>
      <c r="QF53" s="66"/>
      <c r="QG53" s="66"/>
      <c r="QH53" s="66"/>
      <c r="QI53" s="66"/>
      <c r="QJ53" s="66"/>
      <c r="QK53" s="66"/>
      <c r="QL53" s="66"/>
      <c r="QM53" s="66"/>
      <c r="QN53" s="66"/>
      <c r="QO53" s="66"/>
      <c r="QP53" s="66"/>
      <c r="QQ53" s="66"/>
      <c r="QR53" s="66"/>
      <c r="QS53" s="66"/>
      <c r="QT53" s="66"/>
      <c r="QU53" s="66"/>
      <c r="QV53" s="66"/>
      <c r="QW53" s="66"/>
      <c r="QX53" s="66"/>
      <c r="QY53" s="66"/>
      <c r="QZ53" s="66"/>
      <c r="RA53" s="66"/>
      <c r="RB53" s="66"/>
      <c r="RC53" s="66"/>
      <c r="RD53" s="66"/>
      <c r="RE53" s="66"/>
      <c r="RF53" s="66"/>
      <c r="RG53" s="66"/>
      <c r="RH53" s="66"/>
      <c r="RI53" s="66"/>
      <c r="RJ53" s="66"/>
      <c r="RK53" s="66"/>
      <c r="RL53" s="66"/>
      <c r="RM53" s="66"/>
      <c r="RN53" s="66"/>
      <c r="RO53" s="66"/>
      <c r="RP53" s="66"/>
      <c r="RQ53" s="66"/>
      <c r="RR53" s="66"/>
      <c r="RS53" s="66"/>
      <c r="RT53" s="66"/>
      <c r="RU53" s="66"/>
      <c r="RV53" s="66"/>
      <c r="RW53" s="66"/>
      <c r="RX53" s="66"/>
      <c r="RY53" s="66"/>
      <c r="RZ53" s="66"/>
      <c r="SA53" s="66"/>
      <c r="SB53" s="66"/>
      <c r="SC53" s="66"/>
      <c r="SD53" s="66"/>
      <c r="SE53" s="66"/>
      <c r="SF53" s="66"/>
      <c r="SG53" s="66"/>
      <c r="SH53" s="66"/>
      <c r="SI53" s="66"/>
      <c r="SJ53" s="66"/>
      <c r="SK53" s="66"/>
      <c r="SL53" s="66"/>
      <c r="SM53" s="66"/>
      <c r="SN53" s="66"/>
      <c r="SO53" s="66"/>
      <c r="SP53" s="66"/>
      <c r="SQ53" s="66"/>
      <c r="SR53" s="66"/>
      <c r="SS53" s="66"/>
      <c r="ST53" s="66"/>
      <c r="SU53" s="66"/>
      <c r="SV53" s="66"/>
      <c r="SW53" s="66"/>
      <c r="SX53" s="66"/>
      <c r="SY53" s="66"/>
      <c r="SZ53" s="66"/>
      <c r="TA53" s="66"/>
      <c r="TB53" s="66"/>
      <c r="TC53" s="66"/>
      <c r="TD53" s="66"/>
      <c r="TE53" s="66"/>
      <c r="TF53" s="66"/>
      <c r="TG53" s="66"/>
      <c r="TH53" s="66"/>
      <c r="TI53" s="66"/>
      <c r="TJ53" s="66"/>
      <c r="TK53" s="66"/>
      <c r="TL53" s="66"/>
      <c r="TM53" s="66"/>
      <c r="TN53" s="66"/>
      <c r="TO53" s="66"/>
      <c r="TP53" s="66"/>
      <c r="TQ53" s="66"/>
      <c r="TR53" s="66"/>
      <c r="TS53" s="66"/>
      <c r="TT53" s="66"/>
      <c r="TU53" s="66"/>
      <c r="TV53" s="66"/>
      <c r="TW53" s="66"/>
      <c r="TX53" s="66"/>
      <c r="TY53" s="66"/>
      <c r="TZ53" s="66"/>
      <c r="UA53" s="66"/>
      <c r="UB53" s="66"/>
      <c r="UC53" s="66"/>
      <c r="UD53" s="66"/>
      <c r="UE53" s="66"/>
      <c r="UF53" s="66"/>
      <c r="UG53" s="66"/>
      <c r="UH53" s="66"/>
      <c r="UI53" s="66"/>
      <c r="UJ53" s="66"/>
      <c r="UK53" s="66"/>
      <c r="UL53" s="66"/>
      <c r="UM53" s="66"/>
      <c r="UN53" s="66"/>
      <c r="UO53" s="66"/>
      <c r="UP53" s="66"/>
      <c r="UQ53" s="66"/>
      <c r="UR53" s="66"/>
      <c r="US53" s="66"/>
      <c r="UT53" s="66"/>
      <c r="UU53" s="66"/>
      <c r="UV53" s="66"/>
      <c r="UW53" s="66"/>
      <c r="UX53" s="66"/>
      <c r="UY53" s="66"/>
      <c r="UZ53" s="66"/>
      <c r="VA53" s="66"/>
      <c r="VB53" s="66"/>
      <c r="VC53" s="66"/>
      <c r="VD53" s="66"/>
      <c r="VE53" s="66"/>
      <c r="VF53" s="66"/>
      <c r="VG53" s="66"/>
      <c r="VH53" s="66"/>
      <c r="VI53" s="66"/>
      <c r="VJ53" s="66"/>
      <c r="VK53" s="66"/>
      <c r="VL53" s="66"/>
      <c r="VM53" s="66"/>
      <c r="VN53" s="66"/>
      <c r="VO53" s="66"/>
      <c r="VP53" s="66"/>
      <c r="VQ53" s="66"/>
      <c r="VR53" s="66"/>
      <c r="VS53" s="66"/>
      <c r="VT53" s="66"/>
      <c r="VU53" s="66"/>
      <c r="VV53" s="66"/>
      <c r="VW53" s="66"/>
      <c r="VX53" s="66"/>
      <c r="VY53" s="66"/>
      <c r="VZ53" s="66"/>
      <c r="WA53" s="66"/>
      <c r="WB53" s="66"/>
      <c r="WC53" s="66"/>
      <c r="WD53" s="66"/>
      <c r="WE53" s="66"/>
      <c r="WF53" s="66"/>
      <c r="WG53" s="66"/>
      <c r="WH53" s="66"/>
      <c r="WI53" s="66"/>
      <c r="WJ53" s="66"/>
      <c r="WK53" s="66"/>
      <c r="WL53" s="66"/>
      <c r="WM53" s="66"/>
      <c r="WN53" s="66"/>
      <c r="WO53" s="66"/>
      <c r="WP53" s="66"/>
      <c r="WQ53" s="66"/>
      <c r="WR53" s="66"/>
      <c r="WS53" s="66"/>
      <c r="WT53" s="66"/>
      <c r="WU53" s="66"/>
      <c r="WV53" s="66"/>
      <c r="WW53" s="66"/>
      <c r="WX53" s="66"/>
      <c r="WY53" s="66"/>
      <c r="WZ53" s="66"/>
      <c r="XA53" s="66"/>
      <c r="XB53" s="66"/>
      <c r="XC53" s="66"/>
      <c r="XD53" s="66"/>
      <c r="XE53" s="66"/>
      <c r="XF53" s="66"/>
      <c r="XG53" s="66"/>
      <c r="XH53" s="66"/>
      <c r="XI53" s="66"/>
      <c r="XJ53" s="66"/>
      <c r="XK53" s="66"/>
      <c r="XL53" s="66"/>
      <c r="XM53" s="66"/>
      <c r="XN53" s="66"/>
      <c r="XO53" s="66"/>
      <c r="XP53" s="66"/>
      <c r="XQ53" s="66"/>
      <c r="XR53" s="66"/>
      <c r="XS53" s="66"/>
      <c r="XT53" s="66"/>
      <c r="XU53" s="66"/>
      <c r="XV53" s="66"/>
      <c r="XW53" s="66"/>
      <c r="XX53" s="66"/>
      <c r="XY53" s="66"/>
      <c r="XZ53" s="66"/>
      <c r="YA53" s="66"/>
      <c r="YB53" s="66"/>
      <c r="YC53" s="66"/>
      <c r="YD53" s="66"/>
      <c r="YE53" s="66"/>
      <c r="YF53" s="66"/>
      <c r="YG53" s="66"/>
      <c r="YH53" s="66"/>
      <c r="YI53" s="66"/>
      <c r="YJ53" s="66"/>
      <c r="YK53" s="66"/>
      <c r="YL53" s="66"/>
      <c r="YM53" s="66"/>
      <c r="YN53" s="66"/>
      <c r="YO53" s="66"/>
      <c r="YP53" s="66"/>
      <c r="YQ53" s="66"/>
      <c r="YR53" s="66"/>
      <c r="YS53" s="66"/>
      <c r="YT53" s="66"/>
      <c r="YU53" s="66"/>
      <c r="YV53" s="66"/>
      <c r="YW53" s="66"/>
      <c r="YX53" s="66"/>
      <c r="YY53" s="66"/>
      <c r="YZ53" s="66"/>
      <c r="ZA53" s="66"/>
      <c r="ZB53" s="66"/>
      <c r="ZC53" s="66"/>
      <c r="ZD53" s="66"/>
      <c r="ZE53" s="66"/>
      <c r="ZF53" s="66"/>
      <c r="ZG53" s="66"/>
      <c r="ZH53" s="66"/>
      <c r="ZI53" s="66"/>
      <c r="ZJ53" s="66"/>
      <c r="ZK53" s="66"/>
      <c r="ZL53" s="66"/>
      <c r="ZM53" s="66"/>
      <c r="ZN53" s="66"/>
      <c r="ZO53" s="66"/>
      <c r="ZP53" s="66"/>
      <c r="ZQ53" s="66"/>
      <c r="ZR53" s="66"/>
      <c r="ZS53" s="66"/>
      <c r="ZT53" s="66"/>
      <c r="ZU53" s="66"/>
      <c r="ZV53" s="66"/>
      <c r="ZW53" s="66"/>
      <c r="ZX53" s="66"/>
      <c r="ZY53" s="66"/>
      <c r="ZZ53" s="66"/>
      <c r="AAA53" s="66"/>
      <c r="AAB53" s="66"/>
      <c r="AAC53" s="66"/>
      <c r="AAD53" s="66"/>
      <c r="AAE53" s="66"/>
      <c r="AAF53" s="66"/>
      <c r="AAG53" s="66"/>
      <c r="AAH53" s="66"/>
      <c r="AAI53" s="66"/>
      <c r="AAJ53" s="66"/>
      <c r="AAK53" s="66"/>
      <c r="AAL53" s="66"/>
      <c r="AAM53" s="66"/>
      <c r="AAN53" s="66"/>
      <c r="AAO53" s="66"/>
      <c r="AAP53" s="66"/>
      <c r="AAQ53" s="66"/>
      <c r="AAR53" s="66"/>
      <c r="AAS53" s="66"/>
      <c r="AAT53" s="66"/>
      <c r="AAU53" s="66"/>
      <c r="AAV53" s="66"/>
      <c r="AAW53" s="66"/>
      <c r="AAX53" s="66"/>
      <c r="AAY53" s="66"/>
      <c r="AAZ53" s="66"/>
      <c r="ABA53" s="66"/>
      <c r="ABB53" s="66"/>
      <c r="ABC53" s="66"/>
      <c r="ABD53" s="66"/>
      <c r="ABE53" s="66"/>
      <c r="ABF53" s="66"/>
      <c r="ABG53" s="66"/>
      <c r="ABH53" s="66"/>
      <c r="ABI53" s="66"/>
      <c r="ABJ53" s="66"/>
      <c r="ABK53" s="66"/>
      <c r="ABL53" s="66"/>
      <c r="ABM53" s="66"/>
      <c r="ABN53" s="66"/>
      <c r="ABO53" s="66"/>
      <c r="ABP53" s="66"/>
      <c r="ABQ53" s="66"/>
      <c r="ABR53" s="66"/>
      <c r="ABS53" s="66"/>
      <c r="ABT53" s="66"/>
      <c r="ABU53" s="66"/>
      <c r="ABV53" s="66"/>
      <c r="ABW53" s="66"/>
      <c r="ABX53" s="66"/>
      <c r="ABY53" s="66"/>
      <c r="ABZ53" s="66"/>
      <c r="ACA53" s="66"/>
      <c r="ACB53" s="66"/>
      <c r="ACC53" s="66"/>
      <c r="ACD53" s="66"/>
      <c r="ACE53" s="66"/>
      <c r="ACF53" s="66"/>
      <c r="ACG53" s="66"/>
      <c r="ACH53" s="66"/>
      <c r="ACI53" s="66"/>
      <c r="ACJ53" s="66"/>
      <c r="ACK53" s="66"/>
      <c r="ACL53" s="66"/>
      <c r="ACM53" s="66"/>
      <c r="ACN53" s="66"/>
      <c r="ACO53" s="66"/>
      <c r="ACP53" s="66"/>
      <c r="ACQ53" s="66"/>
      <c r="ACR53" s="66"/>
      <c r="ACS53" s="66"/>
      <c r="ACT53" s="66"/>
      <c r="ACU53" s="66"/>
      <c r="ACV53" s="66"/>
      <c r="ACW53" s="66"/>
      <c r="ACX53" s="66"/>
      <c r="ACY53" s="66"/>
      <c r="ACZ53" s="66"/>
      <c r="ADA53" s="66"/>
      <c r="ADB53" s="66"/>
    </row>
    <row r="54" spans="1:782" s="96" customFormat="1" x14ac:dyDescent="0.2">
      <c r="A54" s="66"/>
      <c r="B54" s="66"/>
      <c r="C54" s="95"/>
      <c r="E54" s="97"/>
      <c r="F54" s="97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  <c r="DQ54" s="66"/>
      <c r="DR54" s="66"/>
      <c r="DS54" s="66"/>
      <c r="DT54" s="66"/>
      <c r="DU54" s="66"/>
      <c r="DV54" s="66"/>
      <c r="DW54" s="66"/>
      <c r="DX54" s="66"/>
      <c r="DY54" s="66"/>
      <c r="DZ54" s="66"/>
      <c r="EA54" s="66"/>
      <c r="EB54" s="66"/>
      <c r="EC54" s="66"/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6"/>
      <c r="EO54" s="66"/>
      <c r="EP54" s="66"/>
      <c r="EQ54" s="66"/>
      <c r="ER54" s="66"/>
      <c r="ES54" s="66"/>
      <c r="ET54" s="66"/>
      <c r="EU54" s="66"/>
      <c r="EV54" s="66"/>
      <c r="EW54" s="66"/>
      <c r="EX54" s="66"/>
      <c r="EY54" s="66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6"/>
      <c r="GB54" s="66"/>
      <c r="GC54" s="66"/>
      <c r="GD54" s="66"/>
      <c r="GE54" s="66"/>
      <c r="GF54" s="66"/>
      <c r="GG54" s="66"/>
      <c r="GH54" s="66"/>
      <c r="GI54" s="66"/>
      <c r="GJ54" s="66"/>
      <c r="GK54" s="66"/>
      <c r="GL54" s="66"/>
      <c r="GM54" s="66"/>
      <c r="GN54" s="66"/>
      <c r="GO54" s="66"/>
      <c r="GP54" s="66"/>
      <c r="GQ54" s="66"/>
      <c r="GR54" s="66"/>
      <c r="GS54" s="66"/>
      <c r="GT54" s="66"/>
      <c r="GU54" s="66"/>
      <c r="GV54" s="66"/>
      <c r="GW54" s="66"/>
      <c r="GX54" s="66"/>
      <c r="GY54" s="66"/>
      <c r="GZ54" s="66"/>
      <c r="HA54" s="66"/>
      <c r="HB54" s="66"/>
      <c r="HC54" s="66"/>
      <c r="HD54" s="66"/>
      <c r="HE54" s="66"/>
      <c r="HF54" s="66"/>
      <c r="HG54" s="66"/>
      <c r="HH54" s="66"/>
      <c r="HI54" s="66"/>
      <c r="HJ54" s="66"/>
      <c r="HK54" s="66"/>
      <c r="HL54" s="66"/>
      <c r="HM54" s="66"/>
      <c r="HN54" s="66"/>
      <c r="HO54" s="66"/>
      <c r="HP54" s="66"/>
      <c r="HQ54" s="66"/>
      <c r="HR54" s="66"/>
      <c r="HS54" s="66"/>
      <c r="HT54" s="66"/>
      <c r="HU54" s="66"/>
      <c r="HV54" s="66"/>
      <c r="HW54" s="66"/>
      <c r="HX54" s="66"/>
      <c r="HY54" s="66"/>
      <c r="HZ54" s="66"/>
      <c r="IA54" s="66"/>
      <c r="IB54" s="66"/>
      <c r="IC54" s="66"/>
      <c r="ID54" s="66"/>
      <c r="IE54" s="66"/>
      <c r="IF54" s="66"/>
      <c r="IG54" s="66"/>
      <c r="IH54" s="66"/>
      <c r="II54" s="66"/>
      <c r="IJ54" s="66"/>
      <c r="IK54" s="66"/>
      <c r="IL54" s="66"/>
      <c r="IM54" s="66"/>
      <c r="IN54" s="66"/>
      <c r="IO54" s="66"/>
      <c r="IP54" s="66"/>
      <c r="IQ54" s="66"/>
      <c r="IR54" s="66"/>
      <c r="IS54" s="66"/>
      <c r="IT54" s="66"/>
      <c r="IU54" s="66"/>
      <c r="IV54" s="66"/>
      <c r="IW54" s="66"/>
      <c r="IX54" s="66"/>
      <c r="IY54" s="66"/>
      <c r="IZ54" s="66"/>
      <c r="JA54" s="66"/>
      <c r="JB54" s="66"/>
      <c r="JC54" s="66"/>
      <c r="JD54" s="66"/>
      <c r="JE54" s="66"/>
      <c r="JF54" s="66"/>
      <c r="JG54" s="66"/>
      <c r="JH54" s="66"/>
      <c r="JI54" s="66"/>
      <c r="JJ54" s="66"/>
      <c r="JK54" s="66"/>
      <c r="JL54" s="66"/>
      <c r="JM54" s="66"/>
      <c r="JN54" s="66"/>
      <c r="JO54" s="66"/>
      <c r="JP54" s="66"/>
      <c r="JQ54" s="66"/>
      <c r="JR54" s="66"/>
      <c r="JS54" s="66"/>
      <c r="JT54" s="66"/>
      <c r="JU54" s="66"/>
      <c r="JV54" s="66"/>
      <c r="JW54" s="66"/>
      <c r="JX54" s="66"/>
      <c r="JY54" s="66"/>
      <c r="JZ54" s="66"/>
      <c r="KA54" s="66"/>
      <c r="KB54" s="66"/>
      <c r="KC54" s="66"/>
      <c r="KD54" s="66"/>
      <c r="KE54" s="66"/>
      <c r="KF54" s="66"/>
      <c r="KG54" s="66"/>
      <c r="KH54" s="66"/>
      <c r="KI54" s="66"/>
      <c r="KJ54" s="66"/>
      <c r="KK54" s="66"/>
      <c r="KL54" s="66"/>
      <c r="KM54" s="66"/>
      <c r="KN54" s="66"/>
      <c r="KO54" s="66"/>
      <c r="KP54" s="66"/>
      <c r="KQ54" s="66"/>
      <c r="KR54" s="66"/>
      <c r="KS54" s="66"/>
      <c r="KT54" s="66"/>
      <c r="KU54" s="66"/>
      <c r="KV54" s="66"/>
      <c r="KW54" s="66"/>
      <c r="KX54" s="66"/>
      <c r="KY54" s="66"/>
      <c r="KZ54" s="66"/>
      <c r="LA54" s="66"/>
      <c r="LB54" s="66"/>
      <c r="LC54" s="66"/>
      <c r="LD54" s="66"/>
      <c r="LE54" s="66"/>
      <c r="LF54" s="66"/>
      <c r="LG54" s="66"/>
      <c r="LH54" s="66"/>
      <c r="LI54" s="66"/>
      <c r="LJ54" s="66"/>
      <c r="LK54" s="66"/>
      <c r="LL54" s="66"/>
      <c r="LM54" s="66"/>
      <c r="LN54" s="66"/>
      <c r="LO54" s="66"/>
      <c r="LP54" s="66"/>
      <c r="LQ54" s="66"/>
      <c r="LR54" s="66"/>
      <c r="LS54" s="66"/>
      <c r="LT54" s="66"/>
      <c r="LU54" s="66"/>
      <c r="LV54" s="66"/>
      <c r="LW54" s="66"/>
      <c r="LX54" s="66"/>
      <c r="LY54" s="66"/>
      <c r="LZ54" s="66"/>
      <c r="MA54" s="66"/>
      <c r="MB54" s="66"/>
      <c r="MC54" s="66"/>
      <c r="MD54" s="66"/>
      <c r="ME54" s="66"/>
      <c r="MF54" s="66"/>
      <c r="MG54" s="66"/>
      <c r="MH54" s="66"/>
      <c r="MI54" s="66"/>
      <c r="MJ54" s="66"/>
      <c r="MK54" s="66"/>
      <c r="ML54" s="66"/>
      <c r="MM54" s="66"/>
      <c r="MN54" s="66"/>
      <c r="MO54" s="66"/>
      <c r="MP54" s="66"/>
      <c r="MQ54" s="66"/>
      <c r="MR54" s="66"/>
      <c r="MS54" s="66"/>
      <c r="MT54" s="66"/>
      <c r="MU54" s="66"/>
      <c r="MV54" s="66"/>
      <c r="MW54" s="66"/>
      <c r="MX54" s="66"/>
      <c r="MY54" s="66"/>
      <c r="MZ54" s="66"/>
      <c r="NA54" s="66"/>
      <c r="NB54" s="66"/>
      <c r="NC54" s="66"/>
      <c r="ND54" s="66"/>
      <c r="NE54" s="66"/>
      <c r="NF54" s="66"/>
      <c r="NG54" s="66"/>
      <c r="NH54" s="66"/>
      <c r="NI54" s="66"/>
      <c r="NJ54" s="66"/>
      <c r="NK54" s="66"/>
      <c r="NL54" s="66"/>
      <c r="NM54" s="66"/>
      <c r="NN54" s="66"/>
      <c r="NO54" s="66"/>
      <c r="NP54" s="66"/>
      <c r="NQ54" s="66"/>
      <c r="NR54" s="66"/>
      <c r="NS54" s="66"/>
      <c r="NT54" s="66"/>
      <c r="NU54" s="66"/>
      <c r="NV54" s="66"/>
      <c r="NW54" s="66"/>
      <c r="NX54" s="66"/>
      <c r="NY54" s="66"/>
      <c r="NZ54" s="66"/>
      <c r="OA54" s="66"/>
      <c r="OB54" s="66"/>
      <c r="OC54" s="66"/>
      <c r="OD54" s="66"/>
      <c r="OE54" s="66"/>
      <c r="OF54" s="66"/>
      <c r="OG54" s="66"/>
      <c r="OH54" s="66"/>
      <c r="OI54" s="66"/>
      <c r="OJ54" s="66"/>
      <c r="OK54" s="66"/>
      <c r="OL54" s="66"/>
      <c r="OM54" s="66"/>
      <c r="ON54" s="66"/>
      <c r="OO54" s="66"/>
      <c r="OP54" s="66"/>
      <c r="OQ54" s="66"/>
      <c r="OR54" s="66"/>
      <c r="OS54" s="66"/>
      <c r="OT54" s="66"/>
      <c r="OU54" s="66"/>
      <c r="OV54" s="66"/>
      <c r="OW54" s="66"/>
      <c r="OX54" s="66"/>
      <c r="OY54" s="66"/>
      <c r="OZ54" s="66"/>
      <c r="PA54" s="66"/>
      <c r="PB54" s="66"/>
      <c r="PC54" s="66"/>
      <c r="PD54" s="66"/>
      <c r="PE54" s="66"/>
      <c r="PF54" s="66"/>
      <c r="PG54" s="66"/>
      <c r="PH54" s="66"/>
      <c r="PI54" s="66"/>
      <c r="PJ54" s="66"/>
      <c r="PK54" s="66"/>
      <c r="PL54" s="66"/>
      <c r="PM54" s="66"/>
      <c r="PN54" s="66"/>
      <c r="PO54" s="66"/>
      <c r="PP54" s="66"/>
      <c r="PQ54" s="66"/>
      <c r="PR54" s="66"/>
      <c r="PS54" s="66"/>
      <c r="PT54" s="66"/>
      <c r="PU54" s="66"/>
      <c r="PV54" s="66"/>
      <c r="PW54" s="66"/>
      <c r="PX54" s="66"/>
      <c r="PY54" s="66"/>
      <c r="PZ54" s="66"/>
      <c r="QA54" s="66"/>
      <c r="QB54" s="66"/>
      <c r="QC54" s="66"/>
      <c r="QD54" s="66"/>
      <c r="QE54" s="66"/>
      <c r="QF54" s="66"/>
      <c r="QG54" s="66"/>
      <c r="QH54" s="66"/>
      <c r="QI54" s="66"/>
      <c r="QJ54" s="66"/>
      <c r="QK54" s="66"/>
      <c r="QL54" s="66"/>
      <c r="QM54" s="66"/>
      <c r="QN54" s="66"/>
      <c r="QO54" s="66"/>
      <c r="QP54" s="66"/>
      <c r="QQ54" s="66"/>
      <c r="QR54" s="66"/>
      <c r="QS54" s="66"/>
      <c r="QT54" s="66"/>
      <c r="QU54" s="66"/>
      <c r="QV54" s="66"/>
      <c r="QW54" s="66"/>
      <c r="QX54" s="66"/>
      <c r="QY54" s="66"/>
      <c r="QZ54" s="66"/>
      <c r="RA54" s="66"/>
      <c r="RB54" s="66"/>
      <c r="RC54" s="66"/>
      <c r="RD54" s="66"/>
      <c r="RE54" s="66"/>
      <c r="RF54" s="66"/>
      <c r="RG54" s="66"/>
      <c r="RH54" s="66"/>
      <c r="RI54" s="66"/>
      <c r="RJ54" s="66"/>
      <c r="RK54" s="66"/>
      <c r="RL54" s="66"/>
      <c r="RM54" s="66"/>
      <c r="RN54" s="66"/>
      <c r="RO54" s="66"/>
      <c r="RP54" s="66"/>
      <c r="RQ54" s="66"/>
      <c r="RR54" s="66"/>
      <c r="RS54" s="66"/>
      <c r="RT54" s="66"/>
      <c r="RU54" s="66"/>
      <c r="RV54" s="66"/>
      <c r="RW54" s="66"/>
      <c r="RX54" s="66"/>
      <c r="RY54" s="66"/>
      <c r="RZ54" s="66"/>
      <c r="SA54" s="66"/>
      <c r="SB54" s="66"/>
      <c r="SC54" s="66"/>
      <c r="SD54" s="66"/>
      <c r="SE54" s="66"/>
      <c r="SF54" s="66"/>
      <c r="SG54" s="66"/>
      <c r="SH54" s="66"/>
      <c r="SI54" s="66"/>
      <c r="SJ54" s="66"/>
      <c r="SK54" s="66"/>
      <c r="SL54" s="66"/>
      <c r="SM54" s="66"/>
      <c r="SN54" s="66"/>
      <c r="SO54" s="66"/>
      <c r="SP54" s="66"/>
      <c r="SQ54" s="66"/>
      <c r="SR54" s="66"/>
      <c r="SS54" s="66"/>
      <c r="ST54" s="66"/>
      <c r="SU54" s="66"/>
      <c r="SV54" s="66"/>
      <c r="SW54" s="66"/>
      <c r="SX54" s="66"/>
      <c r="SY54" s="66"/>
      <c r="SZ54" s="66"/>
      <c r="TA54" s="66"/>
      <c r="TB54" s="66"/>
      <c r="TC54" s="66"/>
      <c r="TD54" s="66"/>
      <c r="TE54" s="66"/>
      <c r="TF54" s="66"/>
      <c r="TG54" s="66"/>
      <c r="TH54" s="66"/>
      <c r="TI54" s="66"/>
      <c r="TJ54" s="66"/>
      <c r="TK54" s="66"/>
      <c r="TL54" s="66"/>
      <c r="TM54" s="66"/>
      <c r="TN54" s="66"/>
      <c r="TO54" s="66"/>
      <c r="TP54" s="66"/>
      <c r="TQ54" s="66"/>
      <c r="TR54" s="66"/>
      <c r="TS54" s="66"/>
      <c r="TT54" s="66"/>
      <c r="TU54" s="66"/>
      <c r="TV54" s="66"/>
      <c r="TW54" s="66"/>
      <c r="TX54" s="66"/>
      <c r="TY54" s="66"/>
      <c r="TZ54" s="66"/>
      <c r="UA54" s="66"/>
      <c r="UB54" s="66"/>
      <c r="UC54" s="66"/>
      <c r="UD54" s="66"/>
      <c r="UE54" s="66"/>
      <c r="UF54" s="66"/>
      <c r="UG54" s="66"/>
      <c r="UH54" s="66"/>
      <c r="UI54" s="66"/>
      <c r="UJ54" s="66"/>
      <c r="UK54" s="66"/>
      <c r="UL54" s="66"/>
      <c r="UM54" s="66"/>
      <c r="UN54" s="66"/>
      <c r="UO54" s="66"/>
      <c r="UP54" s="66"/>
      <c r="UQ54" s="66"/>
      <c r="UR54" s="66"/>
      <c r="US54" s="66"/>
      <c r="UT54" s="66"/>
      <c r="UU54" s="66"/>
      <c r="UV54" s="66"/>
      <c r="UW54" s="66"/>
      <c r="UX54" s="66"/>
      <c r="UY54" s="66"/>
      <c r="UZ54" s="66"/>
      <c r="VA54" s="66"/>
      <c r="VB54" s="66"/>
      <c r="VC54" s="66"/>
      <c r="VD54" s="66"/>
      <c r="VE54" s="66"/>
      <c r="VF54" s="66"/>
      <c r="VG54" s="66"/>
      <c r="VH54" s="66"/>
      <c r="VI54" s="66"/>
      <c r="VJ54" s="66"/>
      <c r="VK54" s="66"/>
      <c r="VL54" s="66"/>
      <c r="VM54" s="66"/>
      <c r="VN54" s="66"/>
      <c r="VO54" s="66"/>
      <c r="VP54" s="66"/>
      <c r="VQ54" s="66"/>
      <c r="VR54" s="66"/>
      <c r="VS54" s="66"/>
      <c r="VT54" s="66"/>
      <c r="VU54" s="66"/>
      <c r="VV54" s="66"/>
      <c r="VW54" s="66"/>
      <c r="VX54" s="66"/>
      <c r="VY54" s="66"/>
      <c r="VZ54" s="66"/>
      <c r="WA54" s="66"/>
      <c r="WB54" s="66"/>
      <c r="WC54" s="66"/>
      <c r="WD54" s="66"/>
      <c r="WE54" s="66"/>
      <c r="WF54" s="66"/>
      <c r="WG54" s="66"/>
      <c r="WH54" s="66"/>
      <c r="WI54" s="66"/>
      <c r="WJ54" s="66"/>
      <c r="WK54" s="66"/>
      <c r="WL54" s="66"/>
      <c r="WM54" s="66"/>
      <c r="WN54" s="66"/>
      <c r="WO54" s="66"/>
      <c r="WP54" s="66"/>
      <c r="WQ54" s="66"/>
      <c r="WR54" s="66"/>
      <c r="WS54" s="66"/>
      <c r="WT54" s="66"/>
      <c r="WU54" s="66"/>
      <c r="WV54" s="66"/>
      <c r="WW54" s="66"/>
      <c r="WX54" s="66"/>
      <c r="WY54" s="66"/>
      <c r="WZ54" s="66"/>
      <c r="XA54" s="66"/>
      <c r="XB54" s="66"/>
      <c r="XC54" s="66"/>
      <c r="XD54" s="66"/>
      <c r="XE54" s="66"/>
      <c r="XF54" s="66"/>
      <c r="XG54" s="66"/>
      <c r="XH54" s="66"/>
      <c r="XI54" s="66"/>
      <c r="XJ54" s="66"/>
      <c r="XK54" s="66"/>
      <c r="XL54" s="66"/>
      <c r="XM54" s="66"/>
      <c r="XN54" s="66"/>
      <c r="XO54" s="66"/>
      <c r="XP54" s="66"/>
      <c r="XQ54" s="66"/>
      <c r="XR54" s="66"/>
      <c r="XS54" s="66"/>
      <c r="XT54" s="66"/>
      <c r="XU54" s="66"/>
      <c r="XV54" s="66"/>
      <c r="XW54" s="66"/>
      <c r="XX54" s="66"/>
      <c r="XY54" s="66"/>
      <c r="XZ54" s="66"/>
      <c r="YA54" s="66"/>
      <c r="YB54" s="66"/>
      <c r="YC54" s="66"/>
      <c r="YD54" s="66"/>
      <c r="YE54" s="66"/>
      <c r="YF54" s="66"/>
      <c r="YG54" s="66"/>
      <c r="YH54" s="66"/>
      <c r="YI54" s="66"/>
      <c r="YJ54" s="66"/>
      <c r="YK54" s="66"/>
      <c r="YL54" s="66"/>
      <c r="YM54" s="66"/>
      <c r="YN54" s="66"/>
      <c r="YO54" s="66"/>
      <c r="YP54" s="66"/>
      <c r="YQ54" s="66"/>
      <c r="YR54" s="66"/>
      <c r="YS54" s="66"/>
      <c r="YT54" s="66"/>
      <c r="YU54" s="66"/>
      <c r="YV54" s="66"/>
      <c r="YW54" s="66"/>
      <c r="YX54" s="66"/>
      <c r="YY54" s="66"/>
      <c r="YZ54" s="66"/>
      <c r="ZA54" s="66"/>
      <c r="ZB54" s="66"/>
      <c r="ZC54" s="66"/>
      <c r="ZD54" s="66"/>
      <c r="ZE54" s="66"/>
      <c r="ZF54" s="66"/>
      <c r="ZG54" s="66"/>
      <c r="ZH54" s="66"/>
      <c r="ZI54" s="66"/>
      <c r="ZJ54" s="66"/>
      <c r="ZK54" s="66"/>
      <c r="ZL54" s="66"/>
      <c r="ZM54" s="66"/>
      <c r="ZN54" s="66"/>
      <c r="ZO54" s="66"/>
      <c r="ZP54" s="66"/>
      <c r="ZQ54" s="66"/>
      <c r="ZR54" s="66"/>
      <c r="ZS54" s="66"/>
      <c r="ZT54" s="66"/>
      <c r="ZU54" s="66"/>
      <c r="ZV54" s="66"/>
      <c r="ZW54" s="66"/>
      <c r="ZX54" s="66"/>
      <c r="ZY54" s="66"/>
      <c r="ZZ54" s="66"/>
      <c r="AAA54" s="66"/>
      <c r="AAB54" s="66"/>
      <c r="AAC54" s="66"/>
      <c r="AAD54" s="66"/>
      <c r="AAE54" s="66"/>
      <c r="AAF54" s="66"/>
      <c r="AAG54" s="66"/>
      <c r="AAH54" s="66"/>
      <c r="AAI54" s="66"/>
      <c r="AAJ54" s="66"/>
      <c r="AAK54" s="66"/>
      <c r="AAL54" s="66"/>
      <c r="AAM54" s="66"/>
      <c r="AAN54" s="66"/>
      <c r="AAO54" s="66"/>
      <c r="AAP54" s="66"/>
      <c r="AAQ54" s="66"/>
      <c r="AAR54" s="66"/>
      <c r="AAS54" s="66"/>
      <c r="AAT54" s="66"/>
      <c r="AAU54" s="66"/>
      <c r="AAV54" s="66"/>
      <c r="AAW54" s="66"/>
      <c r="AAX54" s="66"/>
      <c r="AAY54" s="66"/>
      <c r="AAZ54" s="66"/>
      <c r="ABA54" s="66"/>
      <c r="ABB54" s="66"/>
      <c r="ABC54" s="66"/>
      <c r="ABD54" s="66"/>
      <c r="ABE54" s="66"/>
      <c r="ABF54" s="66"/>
      <c r="ABG54" s="66"/>
      <c r="ABH54" s="66"/>
      <c r="ABI54" s="66"/>
      <c r="ABJ54" s="66"/>
      <c r="ABK54" s="66"/>
      <c r="ABL54" s="66"/>
      <c r="ABM54" s="66"/>
      <c r="ABN54" s="66"/>
      <c r="ABO54" s="66"/>
      <c r="ABP54" s="66"/>
      <c r="ABQ54" s="66"/>
      <c r="ABR54" s="66"/>
      <c r="ABS54" s="66"/>
      <c r="ABT54" s="66"/>
      <c r="ABU54" s="66"/>
      <c r="ABV54" s="66"/>
      <c r="ABW54" s="66"/>
      <c r="ABX54" s="66"/>
      <c r="ABY54" s="66"/>
      <c r="ABZ54" s="66"/>
      <c r="ACA54" s="66"/>
      <c r="ACB54" s="66"/>
      <c r="ACC54" s="66"/>
      <c r="ACD54" s="66"/>
      <c r="ACE54" s="66"/>
      <c r="ACF54" s="66"/>
      <c r="ACG54" s="66"/>
      <c r="ACH54" s="66"/>
      <c r="ACI54" s="66"/>
      <c r="ACJ54" s="66"/>
      <c r="ACK54" s="66"/>
      <c r="ACL54" s="66"/>
      <c r="ACM54" s="66"/>
      <c r="ACN54" s="66"/>
      <c r="ACO54" s="66"/>
      <c r="ACP54" s="66"/>
      <c r="ACQ54" s="66"/>
      <c r="ACR54" s="66"/>
      <c r="ACS54" s="66"/>
      <c r="ACT54" s="66"/>
      <c r="ACU54" s="66"/>
      <c r="ACV54" s="66"/>
      <c r="ACW54" s="66"/>
      <c r="ACX54" s="66"/>
      <c r="ACY54" s="66"/>
      <c r="ACZ54" s="66"/>
      <c r="ADA54" s="66"/>
      <c r="ADB54" s="66"/>
    </row>
    <row r="55" spans="1:782" s="96" customFormat="1" x14ac:dyDescent="0.2">
      <c r="A55" s="66"/>
      <c r="B55" s="66"/>
      <c r="C55" s="95"/>
      <c r="E55" s="97"/>
      <c r="F55" s="97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66"/>
      <c r="GF55" s="66"/>
      <c r="GG55" s="66"/>
      <c r="GH55" s="66"/>
      <c r="GI55" s="66"/>
      <c r="GJ55" s="66"/>
      <c r="GK55" s="66"/>
      <c r="GL55" s="66"/>
      <c r="GM55" s="66"/>
      <c r="GN55" s="66"/>
      <c r="GO55" s="66"/>
      <c r="GP55" s="66"/>
      <c r="GQ55" s="66"/>
      <c r="GR55" s="66"/>
      <c r="GS55" s="66"/>
      <c r="GT55" s="66"/>
      <c r="GU55" s="66"/>
      <c r="GV55" s="66"/>
      <c r="GW55" s="66"/>
      <c r="GX55" s="66"/>
      <c r="GY55" s="66"/>
      <c r="GZ55" s="66"/>
      <c r="HA55" s="66"/>
      <c r="HB55" s="66"/>
      <c r="HC55" s="66"/>
      <c r="HD55" s="66"/>
      <c r="HE55" s="66"/>
      <c r="HF55" s="66"/>
      <c r="HG55" s="66"/>
      <c r="HH55" s="66"/>
      <c r="HI55" s="66"/>
      <c r="HJ55" s="66"/>
      <c r="HK55" s="66"/>
      <c r="HL55" s="66"/>
      <c r="HM55" s="66"/>
      <c r="HN55" s="66"/>
      <c r="HO55" s="66"/>
      <c r="HP55" s="66"/>
      <c r="HQ55" s="66"/>
      <c r="HR55" s="66"/>
      <c r="HS55" s="66"/>
      <c r="HT55" s="66"/>
      <c r="HU55" s="66"/>
      <c r="HV55" s="66"/>
      <c r="HW55" s="66"/>
      <c r="HX55" s="66"/>
      <c r="HY55" s="66"/>
      <c r="HZ55" s="66"/>
      <c r="IA55" s="66"/>
      <c r="IB55" s="66"/>
      <c r="IC55" s="66"/>
      <c r="ID55" s="66"/>
      <c r="IE55" s="66"/>
      <c r="IF55" s="66"/>
      <c r="IG55" s="66"/>
      <c r="IH55" s="66"/>
      <c r="II55" s="66"/>
      <c r="IJ55" s="66"/>
      <c r="IK55" s="66"/>
      <c r="IL55" s="66"/>
      <c r="IM55" s="66"/>
      <c r="IN55" s="66"/>
      <c r="IO55" s="66"/>
      <c r="IP55" s="66"/>
      <c r="IQ55" s="66"/>
      <c r="IR55" s="66"/>
      <c r="IS55" s="66"/>
      <c r="IT55" s="66"/>
      <c r="IU55" s="66"/>
      <c r="IV55" s="66"/>
      <c r="IW55" s="66"/>
      <c r="IX55" s="66"/>
      <c r="IY55" s="66"/>
      <c r="IZ55" s="66"/>
      <c r="JA55" s="66"/>
      <c r="JB55" s="66"/>
      <c r="JC55" s="66"/>
      <c r="JD55" s="66"/>
      <c r="JE55" s="66"/>
      <c r="JF55" s="66"/>
      <c r="JG55" s="66"/>
      <c r="JH55" s="66"/>
      <c r="JI55" s="66"/>
      <c r="JJ55" s="66"/>
      <c r="JK55" s="66"/>
      <c r="JL55" s="66"/>
      <c r="JM55" s="66"/>
      <c r="JN55" s="66"/>
      <c r="JO55" s="66"/>
      <c r="JP55" s="66"/>
      <c r="JQ55" s="66"/>
      <c r="JR55" s="66"/>
      <c r="JS55" s="66"/>
      <c r="JT55" s="66"/>
      <c r="JU55" s="66"/>
      <c r="JV55" s="66"/>
      <c r="JW55" s="66"/>
      <c r="JX55" s="66"/>
      <c r="JY55" s="66"/>
      <c r="JZ55" s="66"/>
      <c r="KA55" s="66"/>
      <c r="KB55" s="66"/>
      <c r="KC55" s="66"/>
      <c r="KD55" s="66"/>
      <c r="KE55" s="66"/>
      <c r="KF55" s="66"/>
      <c r="KG55" s="66"/>
      <c r="KH55" s="66"/>
      <c r="KI55" s="66"/>
      <c r="KJ55" s="66"/>
      <c r="KK55" s="66"/>
      <c r="KL55" s="66"/>
      <c r="KM55" s="66"/>
      <c r="KN55" s="66"/>
      <c r="KO55" s="66"/>
      <c r="KP55" s="66"/>
      <c r="KQ55" s="66"/>
      <c r="KR55" s="66"/>
      <c r="KS55" s="66"/>
      <c r="KT55" s="66"/>
      <c r="KU55" s="66"/>
      <c r="KV55" s="66"/>
      <c r="KW55" s="66"/>
      <c r="KX55" s="66"/>
      <c r="KY55" s="66"/>
      <c r="KZ55" s="66"/>
      <c r="LA55" s="66"/>
      <c r="LB55" s="66"/>
      <c r="LC55" s="66"/>
      <c r="LD55" s="66"/>
      <c r="LE55" s="66"/>
      <c r="LF55" s="66"/>
      <c r="LG55" s="66"/>
      <c r="LH55" s="66"/>
      <c r="LI55" s="66"/>
      <c r="LJ55" s="66"/>
      <c r="LK55" s="66"/>
      <c r="LL55" s="66"/>
      <c r="LM55" s="66"/>
      <c r="LN55" s="66"/>
      <c r="LO55" s="66"/>
      <c r="LP55" s="66"/>
      <c r="LQ55" s="66"/>
      <c r="LR55" s="66"/>
      <c r="LS55" s="66"/>
      <c r="LT55" s="66"/>
      <c r="LU55" s="66"/>
      <c r="LV55" s="66"/>
      <c r="LW55" s="66"/>
      <c r="LX55" s="66"/>
      <c r="LY55" s="66"/>
      <c r="LZ55" s="66"/>
      <c r="MA55" s="66"/>
      <c r="MB55" s="66"/>
      <c r="MC55" s="66"/>
      <c r="MD55" s="66"/>
      <c r="ME55" s="66"/>
      <c r="MF55" s="66"/>
      <c r="MG55" s="66"/>
      <c r="MH55" s="66"/>
      <c r="MI55" s="66"/>
      <c r="MJ55" s="66"/>
      <c r="MK55" s="66"/>
      <c r="ML55" s="66"/>
      <c r="MM55" s="66"/>
      <c r="MN55" s="66"/>
      <c r="MO55" s="66"/>
      <c r="MP55" s="66"/>
      <c r="MQ55" s="66"/>
      <c r="MR55" s="66"/>
      <c r="MS55" s="66"/>
      <c r="MT55" s="66"/>
      <c r="MU55" s="66"/>
      <c r="MV55" s="66"/>
      <c r="MW55" s="66"/>
      <c r="MX55" s="66"/>
      <c r="MY55" s="66"/>
      <c r="MZ55" s="66"/>
      <c r="NA55" s="66"/>
      <c r="NB55" s="66"/>
      <c r="NC55" s="66"/>
      <c r="ND55" s="66"/>
      <c r="NE55" s="66"/>
      <c r="NF55" s="66"/>
      <c r="NG55" s="66"/>
      <c r="NH55" s="66"/>
      <c r="NI55" s="66"/>
      <c r="NJ55" s="66"/>
      <c r="NK55" s="66"/>
      <c r="NL55" s="66"/>
      <c r="NM55" s="66"/>
      <c r="NN55" s="66"/>
      <c r="NO55" s="66"/>
      <c r="NP55" s="66"/>
      <c r="NQ55" s="66"/>
      <c r="NR55" s="66"/>
      <c r="NS55" s="66"/>
      <c r="NT55" s="66"/>
      <c r="NU55" s="66"/>
      <c r="NV55" s="66"/>
      <c r="NW55" s="66"/>
      <c r="NX55" s="66"/>
      <c r="NY55" s="66"/>
      <c r="NZ55" s="66"/>
      <c r="OA55" s="66"/>
      <c r="OB55" s="66"/>
      <c r="OC55" s="66"/>
      <c r="OD55" s="66"/>
      <c r="OE55" s="66"/>
      <c r="OF55" s="66"/>
      <c r="OG55" s="66"/>
      <c r="OH55" s="66"/>
      <c r="OI55" s="66"/>
      <c r="OJ55" s="66"/>
      <c r="OK55" s="66"/>
      <c r="OL55" s="66"/>
      <c r="OM55" s="66"/>
      <c r="ON55" s="66"/>
      <c r="OO55" s="66"/>
      <c r="OP55" s="66"/>
      <c r="OQ55" s="66"/>
      <c r="OR55" s="66"/>
      <c r="OS55" s="66"/>
      <c r="OT55" s="66"/>
      <c r="OU55" s="66"/>
      <c r="OV55" s="66"/>
      <c r="OW55" s="66"/>
      <c r="OX55" s="66"/>
      <c r="OY55" s="66"/>
      <c r="OZ55" s="66"/>
      <c r="PA55" s="66"/>
      <c r="PB55" s="66"/>
      <c r="PC55" s="66"/>
      <c r="PD55" s="66"/>
      <c r="PE55" s="66"/>
      <c r="PF55" s="66"/>
      <c r="PG55" s="66"/>
      <c r="PH55" s="66"/>
      <c r="PI55" s="66"/>
      <c r="PJ55" s="66"/>
      <c r="PK55" s="66"/>
      <c r="PL55" s="66"/>
      <c r="PM55" s="66"/>
      <c r="PN55" s="66"/>
      <c r="PO55" s="66"/>
      <c r="PP55" s="66"/>
      <c r="PQ55" s="66"/>
      <c r="PR55" s="66"/>
      <c r="PS55" s="66"/>
      <c r="PT55" s="66"/>
      <c r="PU55" s="66"/>
      <c r="PV55" s="66"/>
      <c r="PW55" s="66"/>
      <c r="PX55" s="66"/>
      <c r="PY55" s="66"/>
      <c r="PZ55" s="66"/>
      <c r="QA55" s="66"/>
      <c r="QB55" s="66"/>
      <c r="QC55" s="66"/>
      <c r="QD55" s="66"/>
      <c r="QE55" s="66"/>
      <c r="QF55" s="66"/>
      <c r="QG55" s="66"/>
      <c r="QH55" s="66"/>
      <c r="QI55" s="66"/>
      <c r="QJ55" s="66"/>
      <c r="QK55" s="66"/>
      <c r="QL55" s="66"/>
      <c r="QM55" s="66"/>
      <c r="QN55" s="66"/>
      <c r="QO55" s="66"/>
      <c r="QP55" s="66"/>
      <c r="QQ55" s="66"/>
      <c r="QR55" s="66"/>
      <c r="QS55" s="66"/>
      <c r="QT55" s="66"/>
      <c r="QU55" s="66"/>
      <c r="QV55" s="66"/>
      <c r="QW55" s="66"/>
      <c r="QX55" s="66"/>
      <c r="QY55" s="66"/>
      <c r="QZ55" s="66"/>
      <c r="RA55" s="66"/>
      <c r="RB55" s="66"/>
      <c r="RC55" s="66"/>
      <c r="RD55" s="66"/>
      <c r="RE55" s="66"/>
      <c r="RF55" s="66"/>
      <c r="RG55" s="66"/>
      <c r="RH55" s="66"/>
      <c r="RI55" s="66"/>
      <c r="RJ55" s="66"/>
      <c r="RK55" s="66"/>
      <c r="RL55" s="66"/>
      <c r="RM55" s="66"/>
      <c r="RN55" s="66"/>
      <c r="RO55" s="66"/>
      <c r="RP55" s="66"/>
      <c r="RQ55" s="66"/>
      <c r="RR55" s="66"/>
      <c r="RS55" s="66"/>
      <c r="RT55" s="66"/>
      <c r="RU55" s="66"/>
      <c r="RV55" s="66"/>
      <c r="RW55" s="66"/>
      <c r="RX55" s="66"/>
      <c r="RY55" s="66"/>
      <c r="RZ55" s="66"/>
      <c r="SA55" s="66"/>
      <c r="SB55" s="66"/>
      <c r="SC55" s="66"/>
      <c r="SD55" s="66"/>
      <c r="SE55" s="66"/>
      <c r="SF55" s="66"/>
      <c r="SG55" s="66"/>
      <c r="SH55" s="66"/>
      <c r="SI55" s="66"/>
      <c r="SJ55" s="66"/>
      <c r="SK55" s="66"/>
      <c r="SL55" s="66"/>
      <c r="SM55" s="66"/>
      <c r="SN55" s="66"/>
      <c r="SO55" s="66"/>
      <c r="SP55" s="66"/>
      <c r="SQ55" s="66"/>
      <c r="SR55" s="66"/>
      <c r="SS55" s="66"/>
      <c r="ST55" s="66"/>
      <c r="SU55" s="66"/>
      <c r="SV55" s="66"/>
      <c r="SW55" s="66"/>
      <c r="SX55" s="66"/>
      <c r="SY55" s="66"/>
      <c r="SZ55" s="66"/>
      <c r="TA55" s="66"/>
      <c r="TB55" s="66"/>
      <c r="TC55" s="66"/>
      <c r="TD55" s="66"/>
      <c r="TE55" s="66"/>
      <c r="TF55" s="66"/>
      <c r="TG55" s="66"/>
      <c r="TH55" s="66"/>
      <c r="TI55" s="66"/>
      <c r="TJ55" s="66"/>
      <c r="TK55" s="66"/>
      <c r="TL55" s="66"/>
      <c r="TM55" s="66"/>
      <c r="TN55" s="66"/>
      <c r="TO55" s="66"/>
      <c r="TP55" s="66"/>
      <c r="TQ55" s="66"/>
      <c r="TR55" s="66"/>
      <c r="TS55" s="66"/>
      <c r="TT55" s="66"/>
      <c r="TU55" s="66"/>
      <c r="TV55" s="66"/>
      <c r="TW55" s="66"/>
      <c r="TX55" s="66"/>
      <c r="TY55" s="66"/>
      <c r="TZ55" s="66"/>
      <c r="UA55" s="66"/>
      <c r="UB55" s="66"/>
      <c r="UC55" s="66"/>
      <c r="UD55" s="66"/>
      <c r="UE55" s="66"/>
      <c r="UF55" s="66"/>
      <c r="UG55" s="66"/>
      <c r="UH55" s="66"/>
      <c r="UI55" s="66"/>
      <c r="UJ55" s="66"/>
      <c r="UK55" s="66"/>
      <c r="UL55" s="66"/>
      <c r="UM55" s="66"/>
      <c r="UN55" s="66"/>
      <c r="UO55" s="66"/>
      <c r="UP55" s="66"/>
      <c r="UQ55" s="66"/>
      <c r="UR55" s="66"/>
      <c r="US55" s="66"/>
      <c r="UT55" s="66"/>
      <c r="UU55" s="66"/>
      <c r="UV55" s="66"/>
      <c r="UW55" s="66"/>
      <c r="UX55" s="66"/>
      <c r="UY55" s="66"/>
      <c r="UZ55" s="66"/>
      <c r="VA55" s="66"/>
      <c r="VB55" s="66"/>
      <c r="VC55" s="66"/>
      <c r="VD55" s="66"/>
      <c r="VE55" s="66"/>
      <c r="VF55" s="66"/>
      <c r="VG55" s="66"/>
      <c r="VH55" s="66"/>
      <c r="VI55" s="66"/>
      <c r="VJ55" s="66"/>
      <c r="VK55" s="66"/>
      <c r="VL55" s="66"/>
      <c r="VM55" s="66"/>
      <c r="VN55" s="66"/>
      <c r="VO55" s="66"/>
      <c r="VP55" s="66"/>
      <c r="VQ55" s="66"/>
      <c r="VR55" s="66"/>
      <c r="VS55" s="66"/>
      <c r="VT55" s="66"/>
      <c r="VU55" s="66"/>
      <c r="VV55" s="66"/>
      <c r="VW55" s="66"/>
      <c r="VX55" s="66"/>
      <c r="VY55" s="66"/>
      <c r="VZ55" s="66"/>
      <c r="WA55" s="66"/>
      <c r="WB55" s="66"/>
      <c r="WC55" s="66"/>
      <c r="WD55" s="66"/>
      <c r="WE55" s="66"/>
      <c r="WF55" s="66"/>
      <c r="WG55" s="66"/>
      <c r="WH55" s="66"/>
      <c r="WI55" s="66"/>
      <c r="WJ55" s="66"/>
      <c r="WK55" s="66"/>
      <c r="WL55" s="66"/>
      <c r="WM55" s="66"/>
      <c r="WN55" s="66"/>
      <c r="WO55" s="66"/>
      <c r="WP55" s="66"/>
      <c r="WQ55" s="66"/>
      <c r="WR55" s="66"/>
      <c r="WS55" s="66"/>
      <c r="WT55" s="66"/>
      <c r="WU55" s="66"/>
      <c r="WV55" s="66"/>
      <c r="WW55" s="66"/>
      <c r="WX55" s="66"/>
      <c r="WY55" s="66"/>
      <c r="WZ55" s="66"/>
      <c r="XA55" s="66"/>
      <c r="XB55" s="66"/>
      <c r="XC55" s="66"/>
      <c r="XD55" s="66"/>
      <c r="XE55" s="66"/>
      <c r="XF55" s="66"/>
      <c r="XG55" s="66"/>
      <c r="XH55" s="66"/>
      <c r="XI55" s="66"/>
      <c r="XJ55" s="66"/>
      <c r="XK55" s="66"/>
      <c r="XL55" s="66"/>
      <c r="XM55" s="66"/>
      <c r="XN55" s="66"/>
      <c r="XO55" s="66"/>
      <c r="XP55" s="66"/>
      <c r="XQ55" s="66"/>
      <c r="XR55" s="66"/>
      <c r="XS55" s="66"/>
      <c r="XT55" s="66"/>
      <c r="XU55" s="66"/>
      <c r="XV55" s="66"/>
      <c r="XW55" s="66"/>
      <c r="XX55" s="66"/>
      <c r="XY55" s="66"/>
      <c r="XZ55" s="66"/>
      <c r="YA55" s="66"/>
      <c r="YB55" s="66"/>
      <c r="YC55" s="66"/>
      <c r="YD55" s="66"/>
      <c r="YE55" s="66"/>
      <c r="YF55" s="66"/>
      <c r="YG55" s="66"/>
      <c r="YH55" s="66"/>
      <c r="YI55" s="66"/>
      <c r="YJ55" s="66"/>
      <c r="YK55" s="66"/>
      <c r="YL55" s="66"/>
      <c r="YM55" s="66"/>
      <c r="YN55" s="66"/>
      <c r="YO55" s="66"/>
      <c r="YP55" s="66"/>
      <c r="YQ55" s="66"/>
      <c r="YR55" s="66"/>
      <c r="YS55" s="66"/>
      <c r="YT55" s="66"/>
      <c r="YU55" s="66"/>
      <c r="YV55" s="66"/>
      <c r="YW55" s="66"/>
      <c r="YX55" s="66"/>
      <c r="YY55" s="66"/>
      <c r="YZ55" s="66"/>
      <c r="ZA55" s="66"/>
      <c r="ZB55" s="66"/>
      <c r="ZC55" s="66"/>
      <c r="ZD55" s="66"/>
      <c r="ZE55" s="66"/>
      <c r="ZF55" s="66"/>
      <c r="ZG55" s="66"/>
      <c r="ZH55" s="66"/>
      <c r="ZI55" s="66"/>
      <c r="ZJ55" s="66"/>
      <c r="ZK55" s="66"/>
      <c r="ZL55" s="66"/>
      <c r="ZM55" s="66"/>
      <c r="ZN55" s="66"/>
      <c r="ZO55" s="66"/>
      <c r="ZP55" s="66"/>
      <c r="ZQ55" s="66"/>
      <c r="ZR55" s="66"/>
      <c r="ZS55" s="66"/>
      <c r="ZT55" s="66"/>
      <c r="ZU55" s="66"/>
      <c r="ZV55" s="66"/>
      <c r="ZW55" s="66"/>
      <c r="ZX55" s="66"/>
      <c r="ZY55" s="66"/>
      <c r="ZZ55" s="66"/>
      <c r="AAA55" s="66"/>
      <c r="AAB55" s="66"/>
      <c r="AAC55" s="66"/>
      <c r="AAD55" s="66"/>
      <c r="AAE55" s="66"/>
      <c r="AAF55" s="66"/>
      <c r="AAG55" s="66"/>
      <c r="AAH55" s="66"/>
      <c r="AAI55" s="66"/>
      <c r="AAJ55" s="66"/>
      <c r="AAK55" s="66"/>
      <c r="AAL55" s="66"/>
      <c r="AAM55" s="66"/>
      <c r="AAN55" s="66"/>
      <c r="AAO55" s="66"/>
      <c r="AAP55" s="66"/>
      <c r="AAQ55" s="66"/>
      <c r="AAR55" s="66"/>
      <c r="AAS55" s="66"/>
      <c r="AAT55" s="66"/>
      <c r="AAU55" s="66"/>
      <c r="AAV55" s="66"/>
      <c r="AAW55" s="66"/>
      <c r="AAX55" s="66"/>
      <c r="AAY55" s="66"/>
      <c r="AAZ55" s="66"/>
      <c r="ABA55" s="66"/>
      <c r="ABB55" s="66"/>
      <c r="ABC55" s="66"/>
      <c r="ABD55" s="66"/>
      <c r="ABE55" s="66"/>
      <c r="ABF55" s="66"/>
      <c r="ABG55" s="66"/>
      <c r="ABH55" s="66"/>
      <c r="ABI55" s="66"/>
      <c r="ABJ55" s="66"/>
      <c r="ABK55" s="66"/>
      <c r="ABL55" s="66"/>
      <c r="ABM55" s="66"/>
      <c r="ABN55" s="66"/>
      <c r="ABO55" s="66"/>
      <c r="ABP55" s="66"/>
      <c r="ABQ55" s="66"/>
      <c r="ABR55" s="66"/>
      <c r="ABS55" s="66"/>
      <c r="ABT55" s="66"/>
      <c r="ABU55" s="66"/>
      <c r="ABV55" s="66"/>
      <c r="ABW55" s="66"/>
      <c r="ABX55" s="66"/>
      <c r="ABY55" s="66"/>
      <c r="ABZ55" s="66"/>
      <c r="ACA55" s="66"/>
      <c r="ACB55" s="66"/>
      <c r="ACC55" s="66"/>
      <c r="ACD55" s="66"/>
      <c r="ACE55" s="66"/>
      <c r="ACF55" s="66"/>
      <c r="ACG55" s="66"/>
      <c r="ACH55" s="66"/>
      <c r="ACI55" s="66"/>
      <c r="ACJ55" s="66"/>
      <c r="ACK55" s="66"/>
      <c r="ACL55" s="66"/>
      <c r="ACM55" s="66"/>
      <c r="ACN55" s="66"/>
      <c r="ACO55" s="66"/>
      <c r="ACP55" s="66"/>
      <c r="ACQ55" s="66"/>
      <c r="ACR55" s="66"/>
      <c r="ACS55" s="66"/>
      <c r="ACT55" s="66"/>
      <c r="ACU55" s="66"/>
      <c r="ACV55" s="66"/>
      <c r="ACW55" s="66"/>
      <c r="ACX55" s="66"/>
      <c r="ACY55" s="66"/>
      <c r="ACZ55" s="66"/>
      <c r="ADA55" s="66"/>
      <c r="ADB55" s="66"/>
    </row>
    <row r="56" spans="1:782" s="96" customFormat="1" x14ac:dyDescent="0.2">
      <c r="A56" s="66"/>
      <c r="B56" s="66"/>
      <c r="C56" s="95"/>
      <c r="E56" s="97"/>
      <c r="F56" s="97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6"/>
      <c r="FF56" s="66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66"/>
      <c r="GP56" s="66"/>
      <c r="GQ56" s="66"/>
      <c r="GR56" s="66"/>
      <c r="GS56" s="66"/>
      <c r="GT56" s="66"/>
      <c r="GU56" s="66"/>
      <c r="GV56" s="66"/>
      <c r="GW56" s="66"/>
      <c r="GX56" s="66"/>
      <c r="GY56" s="66"/>
      <c r="GZ56" s="66"/>
      <c r="HA56" s="66"/>
      <c r="HB56" s="66"/>
      <c r="HC56" s="66"/>
      <c r="HD56" s="66"/>
      <c r="HE56" s="66"/>
      <c r="HF56" s="66"/>
      <c r="HG56" s="66"/>
      <c r="HH56" s="66"/>
      <c r="HI56" s="66"/>
      <c r="HJ56" s="66"/>
      <c r="HK56" s="66"/>
      <c r="HL56" s="66"/>
      <c r="HM56" s="66"/>
      <c r="HN56" s="66"/>
      <c r="HO56" s="66"/>
      <c r="HP56" s="66"/>
      <c r="HQ56" s="66"/>
      <c r="HR56" s="66"/>
      <c r="HS56" s="66"/>
      <c r="HT56" s="66"/>
      <c r="HU56" s="66"/>
      <c r="HV56" s="66"/>
      <c r="HW56" s="66"/>
      <c r="HX56" s="66"/>
      <c r="HY56" s="66"/>
      <c r="HZ56" s="66"/>
      <c r="IA56" s="66"/>
      <c r="IB56" s="66"/>
      <c r="IC56" s="66"/>
      <c r="ID56" s="66"/>
      <c r="IE56" s="66"/>
      <c r="IF56" s="66"/>
      <c r="IG56" s="66"/>
      <c r="IH56" s="66"/>
      <c r="II56" s="66"/>
      <c r="IJ56" s="66"/>
      <c r="IK56" s="66"/>
      <c r="IL56" s="66"/>
      <c r="IM56" s="66"/>
      <c r="IN56" s="66"/>
      <c r="IO56" s="66"/>
      <c r="IP56" s="66"/>
      <c r="IQ56" s="66"/>
      <c r="IR56" s="66"/>
      <c r="IS56" s="66"/>
      <c r="IT56" s="66"/>
      <c r="IU56" s="66"/>
      <c r="IV56" s="66"/>
      <c r="IW56" s="66"/>
      <c r="IX56" s="66"/>
      <c r="IY56" s="66"/>
      <c r="IZ56" s="66"/>
      <c r="JA56" s="66"/>
      <c r="JB56" s="66"/>
      <c r="JC56" s="66"/>
      <c r="JD56" s="66"/>
      <c r="JE56" s="66"/>
      <c r="JF56" s="66"/>
      <c r="JG56" s="66"/>
      <c r="JH56" s="66"/>
      <c r="JI56" s="66"/>
      <c r="JJ56" s="66"/>
      <c r="JK56" s="66"/>
      <c r="JL56" s="66"/>
      <c r="JM56" s="66"/>
      <c r="JN56" s="66"/>
      <c r="JO56" s="66"/>
      <c r="JP56" s="66"/>
      <c r="JQ56" s="66"/>
      <c r="JR56" s="66"/>
      <c r="JS56" s="66"/>
      <c r="JT56" s="66"/>
      <c r="JU56" s="66"/>
      <c r="JV56" s="66"/>
      <c r="JW56" s="66"/>
      <c r="JX56" s="66"/>
      <c r="JY56" s="66"/>
      <c r="JZ56" s="66"/>
      <c r="KA56" s="66"/>
      <c r="KB56" s="66"/>
      <c r="KC56" s="66"/>
      <c r="KD56" s="66"/>
      <c r="KE56" s="66"/>
      <c r="KF56" s="66"/>
      <c r="KG56" s="66"/>
      <c r="KH56" s="66"/>
      <c r="KI56" s="66"/>
      <c r="KJ56" s="66"/>
      <c r="KK56" s="66"/>
      <c r="KL56" s="66"/>
      <c r="KM56" s="66"/>
      <c r="KN56" s="66"/>
      <c r="KO56" s="66"/>
      <c r="KP56" s="66"/>
      <c r="KQ56" s="66"/>
      <c r="KR56" s="66"/>
      <c r="KS56" s="66"/>
      <c r="KT56" s="66"/>
      <c r="KU56" s="66"/>
      <c r="KV56" s="66"/>
      <c r="KW56" s="66"/>
      <c r="KX56" s="66"/>
      <c r="KY56" s="66"/>
      <c r="KZ56" s="66"/>
      <c r="LA56" s="66"/>
      <c r="LB56" s="66"/>
      <c r="LC56" s="66"/>
      <c r="LD56" s="66"/>
      <c r="LE56" s="66"/>
      <c r="LF56" s="66"/>
      <c r="LG56" s="66"/>
      <c r="LH56" s="66"/>
      <c r="LI56" s="66"/>
      <c r="LJ56" s="66"/>
      <c r="LK56" s="66"/>
      <c r="LL56" s="66"/>
      <c r="LM56" s="66"/>
      <c r="LN56" s="66"/>
      <c r="LO56" s="66"/>
      <c r="LP56" s="66"/>
      <c r="LQ56" s="66"/>
      <c r="LR56" s="66"/>
      <c r="LS56" s="66"/>
      <c r="LT56" s="66"/>
      <c r="LU56" s="66"/>
      <c r="LV56" s="66"/>
      <c r="LW56" s="66"/>
      <c r="LX56" s="66"/>
      <c r="LY56" s="66"/>
      <c r="LZ56" s="66"/>
      <c r="MA56" s="66"/>
      <c r="MB56" s="66"/>
      <c r="MC56" s="66"/>
      <c r="MD56" s="66"/>
      <c r="ME56" s="66"/>
      <c r="MF56" s="66"/>
      <c r="MG56" s="66"/>
      <c r="MH56" s="66"/>
      <c r="MI56" s="66"/>
      <c r="MJ56" s="66"/>
      <c r="MK56" s="66"/>
      <c r="ML56" s="66"/>
      <c r="MM56" s="66"/>
      <c r="MN56" s="66"/>
      <c r="MO56" s="66"/>
      <c r="MP56" s="66"/>
      <c r="MQ56" s="66"/>
      <c r="MR56" s="66"/>
      <c r="MS56" s="66"/>
      <c r="MT56" s="66"/>
      <c r="MU56" s="66"/>
      <c r="MV56" s="66"/>
      <c r="MW56" s="66"/>
      <c r="MX56" s="66"/>
      <c r="MY56" s="66"/>
      <c r="MZ56" s="66"/>
      <c r="NA56" s="66"/>
      <c r="NB56" s="66"/>
      <c r="NC56" s="66"/>
      <c r="ND56" s="66"/>
      <c r="NE56" s="66"/>
      <c r="NF56" s="66"/>
      <c r="NG56" s="66"/>
      <c r="NH56" s="66"/>
      <c r="NI56" s="66"/>
      <c r="NJ56" s="66"/>
      <c r="NK56" s="66"/>
      <c r="NL56" s="66"/>
      <c r="NM56" s="66"/>
      <c r="NN56" s="66"/>
      <c r="NO56" s="66"/>
      <c r="NP56" s="66"/>
      <c r="NQ56" s="66"/>
      <c r="NR56" s="66"/>
      <c r="NS56" s="66"/>
      <c r="NT56" s="66"/>
      <c r="NU56" s="66"/>
      <c r="NV56" s="66"/>
      <c r="NW56" s="66"/>
      <c r="NX56" s="66"/>
      <c r="NY56" s="66"/>
      <c r="NZ56" s="66"/>
      <c r="OA56" s="66"/>
      <c r="OB56" s="66"/>
      <c r="OC56" s="66"/>
      <c r="OD56" s="66"/>
      <c r="OE56" s="66"/>
      <c r="OF56" s="66"/>
      <c r="OG56" s="66"/>
      <c r="OH56" s="66"/>
      <c r="OI56" s="66"/>
      <c r="OJ56" s="66"/>
      <c r="OK56" s="66"/>
      <c r="OL56" s="66"/>
      <c r="OM56" s="66"/>
      <c r="ON56" s="66"/>
      <c r="OO56" s="66"/>
      <c r="OP56" s="66"/>
      <c r="OQ56" s="66"/>
      <c r="OR56" s="66"/>
      <c r="OS56" s="66"/>
      <c r="OT56" s="66"/>
      <c r="OU56" s="66"/>
      <c r="OV56" s="66"/>
      <c r="OW56" s="66"/>
      <c r="OX56" s="66"/>
      <c r="OY56" s="66"/>
      <c r="OZ56" s="66"/>
      <c r="PA56" s="66"/>
      <c r="PB56" s="66"/>
      <c r="PC56" s="66"/>
      <c r="PD56" s="66"/>
      <c r="PE56" s="66"/>
      <c r="PF56" s="66"/>
      <c r="PG56" s="66"/>
      <c r="PH56" s="66"/>
      <c r="PI56" s="66"/>
      <c r="PJ56" s="66"/>
      <c r="PK56" s="66"/>
      <c r="PL56" s="66"/>
      <c r="PM56" s="66"/>
      <c r="PN56" s="66"/>
      <c r="PO56" s="66"/>
      <c r="PP56" s="66"/>
      <c r="PQ56" s="66"/>
      <c r="PR56" s="66"/>
      <c r="PS56" s="66"/>
      <c r="PT56" s="66"/>
      <c r="PU56" s="66"/>
      <c r="PV56" s="66"/>
      <c r="PW56" s="66"/>
      <c r="PX56" s="66"/>
      <c r="PY56" s="66"/>
      <c r="PZ56" s="66"/>
      <c r="QA56" s="66"/>
      <c r="QB56" s="66"/>
      <c r="QC56" s="66"/>
      <c r="QD56" s="66"/>
      <c r="QE56" s="66"/>
      <c r="QF56" s="66"/>
      <c r="QG56" s="66"/>
      <c r="QH56" s="66"/>
      <c r="QI56" s="66"/>
      <c r="QJ56" s="66"/>
      <c r="QK56" s="66"/>
      <c r="QL56" s="66"/>
      <c r="QM56" s="66"/>
      <c r="QN56" s="66"/>
      <c r="QO56" s="66"/>
      <c r="QP56" s="66"/>
      <c r="QQ56" s="66"/>
      <c r="QR56" s="66"/>
      <c r="QS56" s="66"/>
      <c r="QT56" s="66"/>
      <c r="QU56" s="66"/>
      <c r="QV56" s="66"/>
      <c r="QW56" s="66"/>
      <c r="QX56" s="66"/>
      <c r="QY56" s="66"/>
      <c r="QZ56" s="66"/>
      <c r="RA56" s="66"/>
      <c r="RB56" s="66"/>
      <c r="RC56" s="66"/>
      <c r="RD56" s="66"/>
      <c r="RE56" s="66"/>
      <c r="RF56" s="66"/>
      <c r="RG56" s="66"/>
      <c r="RH56" s="66"/>
      <c r="RI56" s="66"/>
      <c r="RJ56" s="66"/>
      <c r="RK56" s="66"/>
      <c r="RL56" s="66"/>
      <c r="RM56" s="66"/>
      <c r="RN56" s="66"/>
      <c r="RO56" s="66"/>
      <c r="RP56" s="66"/>
      <c r="RQ56" s="66"/>
      <c r="RR56" s="66"/>
      <c r="RS56" s="66"/>
      <c r="RT56" s="66"/>
      <c r="RU56" s="66"/>
      <c r="RV56" s="66"/>
      <c r="RW56" s="66"/>
      <c r="RX56" s="66"/>
      <c r="RY56" s="66"/>
      <c r="RZ56" s="66"/>
      <c r="SA56" s="66"/>
      <c r="SB56" s="66"/>
      <c r="SC56" s="66"/>
      <c r="SD56" s="66"/>
      <c r="SE56" s="66"/>
      <c r="SF56" s="66"/>
      <c r="SG56" s="66"/>
      <c r="SH56" s="66"/>
      <c r="SI56" s="66"/>
      <c r="SJ56" s="66"/>
      <c r="SK56" s="66"/>
      <c r="SL56" s="66"/>
      <c r="SM56" s="66"/>
      <c r="SN56" s="66"/>
      <c r="SO56" s="66"/>
      <c r="SP56" s="66"/>
      <c r="SQ56" s="66"/>
      <c r="SR56" s="66"/>
      <c r="SS56" s="66"/>
      <c r="ST56" s="66"/>
      <c r="SU56" s="66"/>
      <c r="SV56" s="66"/>
      <c r="SW56" s="66"/>
      <c r="SX56" s="66"/>
      <c r="SY56" s="66"/>
      <c r="SZ56" s="66"/>
      <c r="TA56" s="66"/>
      <c r="TB56" s="66"/>
      <c r="TC56" s="66"/>
      <c r="TD56" s="66"/>
      <c r="TE56" s="66"/>
      <c r="TF56" s="66"/>
      <c r="TG56" s="66"/>
      <c r="TH56" s="66"/>
      <c r="TI56" s="66"/>
      <c r="TJ56" s="66"/>
      <c r="TK56" s="66"/>
      <c r="TL56" s="66"/>
      <c r="TM56" s="66"/>
      <c r="TN56" s="66"/>
      <c r="TO56" s="66"/>
      <c r="TP56" s="66"/>
      <c r="TQ56" s="66"/>
      <c r="TR56" s="66"/>
      <c r="TS56" s="66"/>
      <c r="TT56" s="66"/>
      <c r="TU56" s="66"/>
      <c r="TV56" s="66"/>
      <c r="TW56" s="66"/>
      <c r="TX56" s="66"/>
      <c r="TY56" s="66"/>
      <c r="TZ56" s="66"/>
      <c r="UA56" s="66"/>
      <c r="UB56" s="66"/>
      <c r="UC56" s="66"/>
      <c r="UD56" s="66"/>
      <c r="UE56" s="66"/>
      <c r="UF56" s="66"/>
      <c r="UG56" s="66"/>
      <c r="UH56" s="66"/>
      <c r="UI56" s="66"/>
      <c r="UJ56" s="66"/>
      <c r="UK56" s="66"/>
      <c r="UL56" s="66"/>
      <c r="UM56" s="66"/>
      <c r="UN56" s="66"/>
      <c r="UO56" s="66"/>
      <c r="UP56" s="66"/>
      <c r="UQ56" s="66"/>
      <c r="UR56" s="66"/>
      <c r="US56" s="66"/>
      <c r="UT56" s="66"/>
      <c r="UU56" s="66"/>
      <c r="UV56" s="66"/>
      <c r="UW56" s="66"/>
      <c r="UX56" s="66"/>
      <c r="UY56" s="66"/>
      <c r="UZ56" s="66"/>
      <c r="VA56" s="66"/>
      <c r="VB56" s="66"/>
      <c r="VC56" s="66"/>
      <c r="VD56" s="66"/>
      <c r="VE56" s="66"/>
      <c r="VF56" s="66"/>
      <c r="VG56" s="66"/>
      <c r="VH56" s="66"/>
      <c r="VI56" s="66"/>
      <c r="VJ56" s="66"/>
      <c r="VK56" s="66"/>
      <c r="VL56" s="66"/>
      <c r="VM56" s="66"/>
      <c r="VN56" s="66"/>
      <c r="VO56" s="66"/>
      <c r="VP56" s="66"/>
      <c r="VQ56" s="66"/>
      <c r="VR56" s="66"/>
      <c r="VS56" s="66"/>
      <c r="VT56" s="66"/>
      <c r="VU56" s="66"/>
      <c r="VV56" s="66"/>
      <c r="VW56" s="66"/>
      <c r="VX56" s="66"/>
      <c r="VY56" s="66"/>
      <c r="VZ56" s="66"/>
      <c r="WA56" s="66"/>
      <c r="WB56" s="66"/>
      <c r="WC56" s="66"/>
      <c r="WD56" s="66"/>
      <c r="WE56" s="66"/>
      <c r="WF56" s="66"/>
      <c r="WG56" s="66"/>
      <c r="WH56" s="66"/>
      <c r="WI56" s="66"/>
      <c r="WJ56" s="66"/>
      <c r="WK56" s="66"/>
      <c r="WL56" s="66"/>
      <c r="WM56" s="66"/>
      <c r="WN56" s="66"/>
      <c r="WO56" s="66"/>
      <c r="WP56" s="66"/>
      <c r="WQ56" s="66"/>
      <c r="WR56" s="66"/>
      <c r="WS56" s="66"/>
      <c r="WT56" s="66"/>
      <c r="WU56" s="66"/>
      <c r="WV56" s="66"/>
      <c r="WW56" s="66"/>
      <c r="WX56" s="66"/>
      <c r="WY56" s="66"/>
      <c r="WZ56" s="66"/>
      <c r="XA56" s="66"/>
      <c r="XB56" s="66"/>
      <c r="XC56" s="66"/>
      <c r="XD56" s="66"/>
      <c r="XE56" s="66"/>
      <c r="XF56" s="66"/>
      <c r="XG56" s="66"/>
      <c r="XH56" s="66"/>
      <c r="XI56" s="66"/>
      <c r="XJ56" s="66"/>
      <c r="XK56" s="66"/>
      <c r="XL56" s="66"/>
      <c r="XM56" s="66"/>
      <c r="XN56" s="66"/>
      <c r="XO56" s="66"/>
      <c r="XP56" s="66"/>
      <c r="XQ56" s="66"/>
      <c r="XR56" s="66"/>
      <c r="XS56" s="66"/>
      <c r="XT56" s="66"/>
      <c r="XU56" s="66"/>
      <c r="XV56" s="66"/>
      <c r="XW56" s="66"/>
      <c r="XX56" s="66"/>
      <c r="XY56" s="66"/>
      <c r="XZ56" s="66"/>
      <c r="YA56" s="66"/>
      <c r="YB56" s="66"/>
      <c r="YC56" s="66"/>
      <c r="YD56" s="66"/>
      <c r="YE56" s="66"/>
      <c r="YF56" s="66"/>
      <c r="YG56" s="66"/>
      <c r="YH56" s="66"/>
      <c r="YI56" s="66"/>
      <c r="YJ56" s="66"/>
      <c r="YK56" s="66"/>
      <c r="YL56" s="66"/>
      <c r="YM56" s="66"/>
      <c r="YN56" s="66"/>
      <c r="YO56" s="66"/>
      <c r="YP56" s="66"/>
      <c r="YQ56" s="66"/>
      <c r="YR56" s="66"/>
      <c r="YS56" s="66"/>
      <c r="YT56" s="66"/>
      <c r="YU56" s="66"/>
      <c r="YV56" s="66"/>
      <c r="YW56" s="66"/>
      <c r="YX56" s="66"/>
      <c r="YY56" s="66"/>
      <c r="YZ56" s="66"/>
      <c r="ZA56" s="66"/>
      <c r="ZB56" s="66"/>
      <c r="ZC56" s="66"/>
      <c r="ZD56" s="66"/>
      <c r="ZE56" s="66"/>
      <c r="ZF56" s="66"/>
      <c r="ZG56" s="66"/>
      <c r="ZH56" s="66"/>
      <c r="ZI56" s="66"/>
      <c r="ZJ56" s="66"/>
      <c r="ZK56" s="66"/>
      <c r="ZL56" s="66"/>
      <c r="ZM56" s="66"/>
      <c r="ZN56" s="66"/>
      <c r="ZO56" s="66"/>
      <c r="ZP56" s="66"/>
      <c r="ZQ56" s="66"/>
      <c r="ZR56" s="66"/>
      <c r="ZS56" s="66"/>
      <c r="ZT56" s="66"/>
      <c r="ZU56" s="66"/>
      <c r="ZV56" s="66"/>
      <c r="ZW56" s="66"/>
      <c r="ZX56" s="66"/>
      <c r="ZY56" s="66"/>
      <c r="ZZ56" s="66"/>
      <c r="AAA56" s="66"/>
      <c r="AAB56" s="66"/>
      <c r="AAC56" s="66"/>
      <c r="AAD56" s="66"/>
      <c r="AAE56" s="66"/>
      <c r="AAF56" s="66"/>
      <c r="AAG56" s="66"/>
      <c r="AAH56" s="66"/>
      <c r="AAI56" s="66"/>
      <c r="AAJ56" s="66"/>
      <c r="AAK56" s="66"/>
      <c r="AAL56" s="66"/>
      <c r="AAM56" s="66"/>
      <c r="AAN56" s="66"/>
      <c r="AAO56" s="66"/>
      <c r="AAP56" s="66"/>
      <c r="AAQ56" s="66"/>
      <c r="AAR56" s="66"/>
      <c r="AAS56" s="66"/>
      <c r="AAT56" s="66"/>
      <c r="AAU56" s="66"/>
      <c r="AAV56" s="66"/>
      <c r="AAW56" s="66"/>
      <c r="AAX56" s="66"/>
      <c r="AAY56" s="66"/>
      <c r="AAZ56" s="66"/>
      <c r="ABA56" s="66"/>
      <c r="ABB56" s="66"/>
      <c r="ABC56" s="66"/>
      <c r="ABD56" s="66"/>
      <c r="ABE56" s="66"/>
      <c r="ABF56" s="66"/>
      <c r="ABG56" s="66"/>
      <c r="ABH56" s="66"/>
      <c r="ABI56" s="66"/>
      <c r="ABJ56" s="66"/>
      <c r="ABK56" s="66"/>
      <c r="ABL56" s="66"/>
      <c r="ABM56" s="66"/>
      <c r="ABN56" s="66"/>
      <c r="ABO56" s="66"/>
      <c r="ABP56" s="66"/>
      <c r="ABQ56" s="66"/>
      <c r="ABR56" s="66"/>
      <c r="ABS56" s="66"/>
      <c r="ABT56" s="66"/>
      <c r="ABU56" s="66"/>
      <c r="ABV56" s="66"/>
      <c r="ABW56" s="66"/>
      <c r="ABX56" s="66"/>
      <c r="ABY56" s="66"/>
      <c r="ABZ56" s="66"/>
      <c r="ACA56" s="66"/>
      <c r="ACB56" s="66"/>
      <c r="ACC56" s="66"/>
      <c r="ACD56" s="66"/>
      <c r="ACE56" s="66"/>
      <c r="ACF56" s="66"/>
      <c r="ACG56" s="66"/>
      <c r="ACH56" s="66"/>
      <c r="ACI56" s="66"/>
      <c r="ACJ56" s="66"/>
      <c r="ACK56" s="66"/>
      <c r="ACL56" s="66"/>
      <c r="ACM56" s="66"/>
      <c r="ACN56" s="66"/>
      <c r="ACO56" s="66"/>
      <c r="ACP56" s="66"/>
      <c r="ACQ56" s="66"/>
      <c r="ACR56" s="66"/>
      <c r="ACS56" s="66"/>
      <c r="ACT56" s="66"/>
      <c r="ACU56" s="66"/>
      <c r="ACV56" s="66"/>
      <c r="ACW56" s="66"/>
      <c r="ACX56" s="66"/>
      <c r="ACY56" s="66"/>
      <c r="ACZ56" s="66"/>
      <c r="ADA56" s="66"/>
      <c r="ADB56" s="66"/>
    </row>
    <row r="57" spans="1:782" s="96" customFormat="1" x14ac:dyDescent="0.2">
      <c r="A57" s="66"/>
      <c r="B57" s="66"/>
      <c r="C57" s="95"/>
      <c r="E57" s="97"/>
      <c r="F57" s="97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  <c r="DQ57" s="66"/>
      <c r="DR57" s="66"/>
      <c r="DS57" s="66"/>
      <c r="DT57" s="66"/>
      <c r="DU57" s="66"/>
      <c r="DV57" s="66"/>
      <c r="DW57" s="66"/>
      <c r="DX57" s="66"/>
      <c r="DY57" s="66"/>
      <c r="DZ57" s="66"/>
      <c r="EA57" s="66"/>
      <c r="EB57" s="66"/>
      <c r="EC57" s="66"/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6"/>
      <c r="EO57" s="66"/>
      <c r="EP57" s="66"/>
      <c r="EQ57" s="66"/>
      <c r="ER57" s="66"/>
      <c r="ES57" s="66"/>
      <c r="ET57" s="66"/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6"/>
      <c r="FF57" s="66"/>
      <c r="FG57" s="66"/>
      <c r="FH57" s="66"/>
      <c r="FI57" s="66"/>
      <c r="FJ57" s="66"/>
      <c r="FK57" s="66"/>
      <c r="FL57" s="66"/>
      <c r="FM57" s="66"/>
      <c r="FN57" s="66"/>
      <c r="FO57" s="66"/>
      <c r="FP57" s="66"/>
      <c r="FQ57" s="66"/>
      <c r="FR57" s="66"/>
      <c r="FS57" s="66"/>
      <c r="FT57" s="66"/>
      <c r="FU57" s="66"/>
      <c r="FV57" s="66"/>
      <c r="FW57" s="66"/>
      <c r="FX57" s="66"/>
      <c r="FY57" s="66"/>
      <c r="FZ57" s="66"/>
      <c r="GA57" s="66"/>
      <c r="GB57" s="66"/>
      <c r="GC57" s="66"/>
      <c r="GD57" s="66"/>
      <c r="GE57" s="66"/>
      <c r="GF57" s="66"/>
      <c r="GG57" s="66"/>
      <c r="GH57" s="66"/>
      <c r="GI57" s="66"/>
      <c r="GJ57" s="66"/>
      <c r="GK57" s="66"/>
      <c r="GL57" s="66"/>
      <c r="GM57" s="66"/>
      <c r="GN57" s="66"/>
      <c r="GO57" s="66"/>
      <c r="GP57" s="66"/>
      <c r="GQ57" s="66"/>
      <c r="GR57" s="66"/>
      <c r="GS57" s="66"/>
      <c r="GT57" s="66"/>
      <c r="GU57" s="66"/>
      <c r="GV57" s="66"/>
      <c r="GW57" s="66"/>
      <c r="GX57" s="66"/>
      <c r="GY57" s="66"/>
      <c r="GZ57" s="66"/>
      <c r="HA57" s="66"/>
      <c r="HB57" s="66"/>
      <c r="HC57" s="66"/>
      <c r="HD57" s="66"/>
      <c r="HE57" s="66"/>
      <c r="HF57" s="66"/>
      <c r="HG57" s="66"/>
      <c r="HH57" s="66"/>
      <c r="HI57" s="66"/>
      <c r="HJ57" s="66"/>
      <c r="HK57" s="66"/>
      <c r="HL57" s="66"/>
      <c r="HM57" s="66"/>
      <c r="HN57" s="66"/>
      <c r="HO57" s="66"/>
      <c r="HP57" s="66"/>
      <c r="HQ57" s="66"/>
      <c r="HR57" s="66"/>
      <c r="HS57" s="66"/>
      <c r="HT57" s="66"/>
      <c r="HU57" s="66"/>
      <c r="HV57" s="66"/>
      <c r="HW57" s="66"/>
      <c r="HX57" s="66"/>
      <c r="HY57" s="66"/>
      <c r="HZ57" s="66"/>
      <c r="IA57" s="66"/>
      <c r="IB57" s="66"/>
      <c r="IC57" s="66"/>
      <c r="ID57" s="66"/>
      <c r="IE57" s="66"/>
      <c r="IF57" s="66"/>
      <c r="IG57" s="66"/>
      <c r="IH57" s="66"/>
      <c r="II57" s="66"/>
      <c r="IJ57" s="66"/>
      <c r="IK57" s="66"/>
      <c r="IL57" s="66"/>
      <c r="IM57" s="66"/>
      <c r="IN57" s="66"/>
      <c r="IO57" s="66"/>
      <c r="IP57" s="66"/>
      <c r="IQ57" s="66"/>
      <c r="IR57" s="66"/>
      <c r="IS57" s="66"/>
      <c r="IT57" s="66"/>
      <c r="IU57" s="66"/>
      <c r="IV57" s="66"/>
      <c r="IW57" s="66"/>
      <c r="IX57" s="66"/>
      <c r="IY57" s="66"/>
      <c r="IZ57" s="66"/>
      <c r="JA57" s="66"/>
      <c r="JB57" s="66"/>
      <c r="JC57" s="66"/>
      <c r="JD57" s="66"/>
      <c r="JE57" s="66"/>
      <c r="JF57" s="66"/>
      <c r="JG57" s="66"/>
      <c r="JH57" s="66"/>
      <c r="JI57" s="66"/>
      <c r="JJ57" s="66"/>
      <c r="JK57" s="66"/>
      <c r="JL57" s="66"/>
      <c r="JM57" s="66"/>
      <c r="JN57" s="66"/>
      <c r="JO57" s="66"/>
      <c r="JP57" s="66"/>
      <c r="JQ57" s="66"/>
      <c r="JR57" s="66"/>
      <c r="JS57" s="66"/>
      <c r="JT57" s="66"/>
      <c r="JU57" s="66"/>
      <c r="JV57" s="66"/>
      <c r="JW57" s="66"/>
      <c r="JX57" s="66"/>
      <c r="JY57" s="66"/>
      <c r="JZ57" s="66"/>
      <c r="KA57" s="66"/>
      <c r="KB57" s="66"/>
      <c r="KC57" s="66"/>
      <c r="KD57" s="66"/>
      <c r="KE57" s="66"/>
      <c r="KF57" s="66"/>
      <c r="KG57" s="66"/>
      <c r="KH57" s="66"/>
      <c r="KI57" s="66"/>
      <c r="KJ57" s="66"/>
      <c r="KK57" s="66"/>
      <c r="KL57" s="66"/>
      <c r="KM57" s="66"/>
      <c r="KN57" s="66"/>
      <c r="KO57" s="66"/>
      <c r="KP57" s="66"/>
      <c r="KQ57" s="66"/>
      <c r="KR57" s="66"/>
      <c r="KS57" s="66"/>
      <c r="KT57" s="66"/>
      <c r="KU57" s="66"/>
      <c r="KV57" s="66"/>
      <c r="KW57" s="66"/>
      <c r="KX57" s="66"/>
      <c r="KY57" s="66"/>
      <c r="KZ57" s="66"/>
      <c r="LA57" s="66"/>
      <c r="LB57" s="66"/>
      <c r="LC57" s="66"/>
      <c r="LD57" s="66"/>
      <c r="LE57" s="66"/>
      <c r="LF57" s="66"/>
      <c r="LG57" s="66"/>
      <c r="LH57" s="66"/>
      <c r="LI57" s="66"/>
      <c r="LJ57" s="66"/>
      <c r="LK57" s="66"/>
      <c r="LL57" s="66"/>
      <c r="LM57" s="66"/>
      <c r="LN57" s="66"/>
      <c r="LO57" s="66"/>
      <c r="LP57" s="66"/>
      <c r="LQ57" s="66"/>
      <c r="LR57" s="66"/>
      <c r="LS57" s="66"/>
      <c r="LT57" s="66"/>
      <c r="LU57" s="66"/>
      <c r="LV57" s="66"/>
      <c r="LW57" s="66"/>
      <c r="LX57" s="66"/>
      <c r="LY57" s="66"/>
      <c r="LZ57" s="66"/>
      <c r="MA57" s="66"/>
      <c r="MB57" s="66"/>
      <c r="MC57" s="66"/>
      <c r="MD57" s="66"/>
      <c r="ME57" s="66"/>
      <c r="MF57" s="66"/>
      <c r="MG57" s="66"/>
      <c r="MH57" s="66"/>
      <c r="MI57" s="66"/>
      <c r="MJ57" s="66"/>
      <c r="MK57" s="66"/>
      <c r="ML57" s="66"/>
      <c r="MM57" s="66"/>
      <c r="MN57" s="66"/>
      <c r="MO57" s="66"/>
      <c r="MP57" s="66"/>
      <c r="MQ57" s="66"/>
      <c r="MR57" s="66"/>
      <c r="MS57" s="66"/>
      <c r="MT57" s="66"/>
      <c r="MU57" s="66"/>
      <c r="MV57" s="66"/>
      <c r="MW57" s="66"/>
      <c r="MX57" s="66"/>
      <c r="MY57" s="66"/>
      <c r="MZ57" s="66"/>
      <c r="NA57" s="66"/>
      <c r="NB57" s="66"/>
      <c r="NC57" s="66"/>
      <c r="ND57" s="66"/>
      <c r="NE57" s="66"/>
      <c r="NF57" s="66"/>
      <c r="NG57" s="66"/>
      <c r="NH57" s="66"/>
      <c r="NI57" s="66"/>
      <c r="NJ57" s="66"/>
      <c r="NK57" s="66"/>
      <c r="NL57" s="66"/>
      <c r="NM57" s="66"/>
      <c r="NN57" s="66"/>
      <c r="NO57" s="66"/>
      <c r="NP57" s="66"/>
      <c r="NQ57" s="66"/>
      <c r="NR57" s="66"/>
      <c r="NS57" s="66"/>
      <c r="NT57" s="66"/>
      <c r="NU57" s="66"/>
      <c r="NV57" s="66"/>
      <c r="NW57" s="66"/>
      <c r="NX57" s="66"/>
      <c r="NY57" s="66"/>
      <c r="NZ57" s="66"/>
      <c r="OA57" s="66"/>
      <c r="OB57" s="66"/>
      <c r="OC57" s="66"/>
      <c r="OD57" s="66"/>
      <c r="OE57" s="66"/>
      <c r="OF57" s="66"/>
      <c r="OG57" s="66"/>
      <c r="OH57" s="66"/>
      <c r="OI57" s="66"/>
      <c r="OJ57" s="66"/>
      <c r="OK57" s="66"/>
      <c r="OL57" s="66"/>
      <c r="OM57" s="66"/>
      <c r="ON57" s="66"/>
      <c r="OO57" s="66"/>
      <c r="OP57" s="66"/>
      <c r="OQ57" s="66"/>
      <c r="OR57" s="66"/>
      <c r="OS57" s="66"/>
      <c r="OT57" s="66"/>
      <c r="OU57" s="66"/>
      <c r="OV57" s="66"/>
      <c r="OW57" s="66"/>
      <c r="OX57" s="66"/>
      <c r="OY57" s="66"/>
      <c r="OZ57" s="66"/>
      <c r="PA57" s="66"/>
      <c r="PB57" s="66"/>
      <c r="PC57" s="66"/>
      <c r="PD57" s="66"/>
      <c r="PE57" s="66"/>
      <c r="PF57" s="66"/>
      <c r="PG57" s="66"/>
      <c r="PH57" s="66"/>
      <c r="PI57" s="66"/>
      <c r="PJ57" s="66"/>
      <c r="PK57" s="66"/>
      <c r="PL57" s="66"/>
      <c r="PM57" s="66"/>
      <c r="PN57" s="66"/>
      <c r="PO57" s="66"/>
      <c r="PP57" s="66"/>
      <c r="PQ57" s="66"/>
      <c r="PR57" s="66"/>
      <c r="PS57" s="66"/>
      <c r="PT57" s="66"/>
      <c r="PU57" s="66"/>
      <c r="PV57" s="66"/>
      <c r="PW57" s="66"/>
      <c r="PX57" s="66"/>
      <c r="PY57" s="66"/>
      <c r="PZ57" s="66"/>
      <c r="QA57" s="66"/>
      <c r="QB57" s="66"/>
      <c r="QC57" s="66"/>
      <c r="QD57" s="66"/>
      <c r="QE57" s="66"/>
      <c r="QF57" s="66"/>
      <c r="QG57" s="66"/>
      <c r="QH57" s="66"/>
      <c r="QI57" s="66"/>
      <c r="QJ57" s="66"/>
      <c r="QK57" s="66"/>
      <c r="QL57" s="66"/>
      <c r="QM57" s="66"/>
      <c r="QN57" s="66"/>
      <c r="QO57" s="66"/>
      <c r="QP57" s="66"/>
      <c r="QQ57" s="66"/>
      <c r="QR57" s="66"/>
      <c r="QS57" s="66"/>
      <c r="QT57" s="66"/>
      <c r="QU57" s="66"/>
      <c r="QV57" s="66"/>
      <c r="QW57" s="66"/>
      <c r="QX57" s="66"/>
      <c r="QY57" s="66"/>
      <c r="QZ57" s="66"/>
      <c r="RA57" s="66"/>
      <c r="RB57" s="66"/>
      <c r="RC57" s="66"/>
      <c r="RD57" s="66"/>
      <c r="RE57" s="66"/>
      <c r="RF57" s="66"/>
      <c r="RG57" s="66"/>
      <c r="RH57" s="66"/>
      <c r="RI57" s="66"/>
      <c r="RJ57" s="66"/>
      <c r="RK57" s="66"/>
      <c r="RL57" s="66"/>
      <c r="RM57" s="66"/>
      <c r="RN57" s="66"/>
      <c r="RO57" s="66"/>
      <c r="RP57" s="66"/>
      <c r="RQ57" s="66"/>
      <c r="RR57" s="66"/>
      <c r="RS57" s="66"/>
      <c r="RT57" s="66"/>
      <c r="RU57" s="66"/>
      <c r="RV57" s="66"/>
      <c r="RW57" s="66"/>
      <c r="RX57" s="66"/>
      <c r="RY57" s="66"/>
      <c r="RZ57" s="66"/>
      <c r="SA57" s="66"/>
      <c r="SB57" s="66"/>
      <c r="SC57" s="66"/>
      <c r="SD57" s="66"/>
      <c r="SE57" s="66"/>
      <c r="SF57" s="66"/>
      <c r="SG57" s="66"/>
      <c r="SH57" s="66"/>
      <c r="SI57" s="66"/>
      <c r="SJ57" s="66"/>
      <c r="SK57" s="66"/>
      <c r="SL57" s="66"/>
      <c r="SM57" s="66"/>
      <c r="SN57" s="66"/>
      <c r="SO57" s="66"/>
      <c r="SP57" s="66"/>
      <c r="SQ57" s="66"/>
      <c r="SR57" s="66"/>
      <c r="SS57" s="66"/>
      <c r="ST57" s="66"/>
      <c r="SU57" s="66"/>
      <c r="SV57" s="66"/>
      <c r="SW57" s="66"/>
      <c r="SX57" s="66"/>
      <c r="SY57" s="66"/>
      <c r="SZ57" s="66"/>
      <c r="TA57" s="66"/>
      <c r="TB57" s="66"/>
      <c r="TC57" s="66"/>
      <c r="TD57" s="66"/>
      <c r="TE57" s="66"/>
      <c r="TF57" s="66"/>
      <c r="TG57" s="66"/>
      <c r="TH57" s="66"/>
      <c r="TI57" s="66"/>
      <c r="TJ57" s="66"/>
      <c r="TK57" s="66"/>
      <c r="TL57" s="66"/>
      <c r="TM57" s="66"/>
      <c r="TN57" s="66"/>
      <c r="TO57" s="66"/>
      <c r="TP57" s="66"/>
      <c r="TQ57" s="66"/>
      <c r="TR57" s="66"/>
      <c r="TS57" s="66"/>
      <c r="TT57" s="66"/>
      <c r="TU57" s="66"/>
      <c r="TV57" s="66"/>
      <c r="TW57" s="66"/>
      <c r="TX57" s="66"/>
      <c r="TY57" s="66"/>
      <c r="TZ57" s="66"/>
      <c r="UA57" s="66"/>
      <c r="UB57" s="66"/>
      <c r="UC57" s="66"/>
      <c r="UD57" s="66"/>
      <c r="UE57" s="66"/>
      <c r="UF57" s="66"/>
      <c r="UG57" s="66"/>
      <c r="UH57" s="66"/>
      <c r="UI57" s="66"/>
      <c r="UJ57" s="66"/>
      <c r="UK57" s="66"/>
      <c r="UL57" s="66"/>
      <c r="UM57" s="66"/>
      <c r="UN57" s="66"/>
      <c r="UO57" s="66"/>
      <c r="UP57" s="66"/>
      <c r="UQ57" s="66"/>
      <c r="UR57" s="66"/>
      <c r="US57" s="66"/>
      <c r="UT57" s="66"/>
      <c r="UU57" s="66"/>
      <c r="UV57" s="66"/>
      <c r="UW57" s="66"/>
      <c r="UX57" s="66"/>
      <c r="UY57" s="66"/>
      <c r="UZ57" s="66"/>
      <c r="VA57" s="66"/>
      <c r="VB57" s="66"/>
      <c r="VC57" s="66"/>
      <c r="VD57" s="66"/>
      <c r="VE57" s="66"/>
      <c r="VF57" s="66"/>
      <c r="VG57" s="66"/>
      <c r="VH57" s="66"/>
      <c r="VI57" s="66"/>
      <c r="VJ57" s="66"/>
      <c r="VK57" s="66"/>
      <c r="VL57" s="66"/>
      <c r="VM57" s="66"/>
      <c r="VN57" s="66"/>
      <c r="VO57" s="66"/>
      <c r="VP57" s="66"/>
      <c r="VQ57" s="66"/>
      <c r="VR57" s="66"/>
      <c r="VS57" s="66"/>
      <c r="VT57" s="66"/>
      <c r="VU57" s="66"/>
      <c r="VV57" s="66"/>
      <c r="VW57" s="66"/>
      <c r="VX57" s="66"/>
      <c r="VY57" s="66"/>
      <c r="VZ57" s="66"/>
      <c r="WA57" s="66"/>
      <c r="WB57" s="66"/>
      <c r="WC57" s="66"/>
      <c r="WD57" s="66"/>
      <c r="WE57" s="66"/>
      <c r="WF57" s="66"/>
      <c r="WG57" s="66"/>
      <c r="WH57" s="66"/>
      <c r="WI57" s="66"/>
      <c r="WJ57" s="66"/>
      <c r="WK57" s="66"/>
      <c r="WL57" s="66"/>
      <c r="WM57" s="66"/>
      <c r="WN57" s="66"/>
      <c r="WO57" s="66"/>
      <c r="WP57" s="66"/>
      <c r="WQ57" s="66"/>
      <c r="WR57" s="66"/>
      <c r="WS57" s="66"/>
      <c r="WT57" s="66"/>
      <c r="WU57" s="66"/>
      <c r="WV57" s="66"/>
      <c r="WW57" s="66"/>
      <c r="WX57" s="66"/>
      <c r="WY57" s="66"/>
      <c r="WZ57" s="66"/>
      <c r="XA57" s="66"/>
      <c r="XB57" s="66"/>
      <c r="XC57" s="66"/>
      <c r="XD57" s="66"/>
      <c r="XE57" s="66"/>
      <c r="XF57" s="66"/>
      <c r="XG57" s="66"/>
      <c r="XH57" s="66"/>
      <c r="XI57" s="66"/>
      <c r="XJ57" s="66"/>
      <c r="XK57" s="66"/>
      <c r="XL57" s="66"/>
      <c r="XM57" s="66"/>
      <c r="XN57" s="66"/>
      <c r="XO57" s="66"/>
      <c r="XP57" s="66"/>
      <c r="XQ57" s="66"/>
      <c r="XR57" s="66"/>
      <c r="XS57" s="66"/>
      <c r="XT57" s="66"/>
      <c r="XU57" s="66"/>
      <c r="XV57" s="66"/>
      <c r="XW57" s="66"/>
      <c r="XX57" s="66"/>
      <c r="XY57" s="66"/>
      <c r="XZ57" s="66"/>
      <c r="YA57" s="66"/>
      <c r="YB57" s="66"/>
      <c r="YC57" s="66"/>
      <c r="YD57" s="66"/>
      <c r="YE57" s="66"/>
      <c r="YF57" s="66"/>
      <c r="YG57" s="66"/>
      <c r="YH57" s="66"/>
      <c r="YI57" s="66"/>
      <c r="YJ57" s="66"/>
      <c r="YK57" s="66"/>
      <c r="YL57" s="66"/>
      <c r="YM57" s="66"/>
      <c r="YN57" s="66"/>
      <c r="YO57" s="66"/>
      <c r="YP57" s="66"/>
      <c r="YQ57" s="66"/>
      <c r="YR57" s="66"/>
      <c r="YS57" s="66"/>
      <c r="YT57" s="66"/>
      <c r="YU57" s="66"/>
      <c r="YV57" s="66"/>
      <c r="YW57" s="66"/>
      <c r="YX57" s="66"/>
      <c r="YY57" s="66"/>
      <c r="YZ57" s="66"/>
      <c r="ZA57" s="66"/>
      <c r="ZB57" s="66"/>
      <c r="ZC57" s="66"/>
      <c r="ZD57" s="66"/>
      <c r="ZE57" s="66"/>
      <c r="ZF57" s="66"/>
      <c r="ZG57" s="66"/>
      <c r="ZH57" s="66"/>
      <c r="ZI57" s="66"/>
      <c r="ZJ57" s="66"/>
      <c r="ZK57" s="66"/>
      <c r="ZL57" s="66"/>
      <c r="ZM57" s="66"/>
      <c r="ZN57" s="66"/>
      <c r="ZO57" s="66"/>
      <c r="ZP57" s="66"/>
      <c r="ZQ57" s="66"/>
      <c r="ZR57" s="66"/>
      <c r="ZS57" s="66"/>
      <c r="ZT57" s="66"/>
      <c r="ZU57" s="66"/>
      <c r="ZV57" s="66"/>
      <c r="ZW57" s="66"/>
      <c r="ZX57" s="66"/>
      <c r="ZY57" s="66"/>
      <c r="ZZ57" s="66"/>
      <c r="AAA57" s="66"/>
      <c r="AAB57" s="66"/>
      <c r="AAC57" s="66"/>
      <c r="AAD57" s="66"/>
      <c r="AAE57" s="66"/>
      <c r="AAF57" s="66"/>
      <c r="AAG57" s="66"/>
      <c r="AAH57" s="66"/>
      <c r="AAI57" s="66"/>
      <c r="AAJ57" s="66"/>
      <c r="AAK57" s="66"/>
      <c r="AAL57" s="66"/>
      <c r="AAM57" s="66"/>
      <c r="AAN57" s="66"/>
      <c r="AAO57" s="66"/>
      <c r="AAP57" s="66"/>
      <c r="AAQ57" s="66"/>
      <c r="AAR57" s="66"/>
      <c r="AAS57" s="66"/>
      <c r="AAT57" s="66"/>
      <c r="AAU57" s="66"/>
      <c r="AAV57" s="66"/>
      <c r="AAW57" s="66"/>
      <c r="AAX57" s="66"/>
      <c r="AAY57" s="66"/>
      <c r="AAZ57" s="66"/>
      <c r="ABA57" s="66"/>
      <c r="ABB57" s="66"/>
      <c r="ABC57" s="66"/>
      <c r="ABD57" s="66"/>
      <c r="ABE57" s="66"/>
      <c r="ABF57" s="66"/>
      <c r="ABG57" s="66"/>
      <c r="ABH57" s="66"/>
      <c r="ABI57" s="66"/>
      <c r="ABJ57" s="66"/>
      <c r="ABK57" s="66"/>
      <c r="ABL57" s="66"/>
      <c r="ABM57" s="66"/>
      <c r="ABN57" s="66"/>
      <c r="ABO57" s="66"/>
      <c r="ABP57" s="66"/>
      <c r="ABQ57" s="66"/>
      <c r="ABR57" s="66"/>
      <c r="ABS57" s="66"/>
      <c r="ABT57" s="66"/>
      <c r="ABU57" s="66"/>
      <c r="ABV57" s="66"/>
      <c r="ABW57" s="66"/>
      <c r="ABX57" s="66"/>
      <c r="ABY57" s="66"/>
      <c r="ABZ57" s="66"/>
      <c r="ACA57" s="66"/>
      <c r="ACB57" s="66"/>
      <c r="ACC57" s="66"/>
      <c r="ACD57" s="66"/>
      <c r="ACE57" s="66"/>
      <c r="ACF57" s="66"/>
      <c r="ACG57" s="66"/>
      <c r="ACH57" s="66"/>
      <c r="ACI57" s="66"/>
      <c r="ACJ57" s="66"/>
      <c r="ACK57" s="66"/>
      <c r="ACL57" s="66"/>
      <c r="ACM57" s="66"/>
      <c r="ACN57" s="66"/>
      <c r="ACO57" s="66"/>
      <c r="ACP57" s="66"/>
      <c r="ACQ57" s="66"/>
      <c r="ACR57" s="66"/>
      <c r="ACS57" s="66"/>
      <c r="ACT57" s="66"/>
      <c r="ACU57" s="66"/>
      <c r="ACV57" s="66"/>
      <c r="ACW57" s="66"/>
      <c r="ACX57" s="66"/>
      <c r="ACY57" s="66"/>
      <c r="ACZ57" s="66"/>
      <c r="ADA57" s="66"/>
      <c r="ADB57" s="66"/>
    </row>
    <row r="58" spans="1:782" s="96" customFormat="1" x14ac:dyDescent="0.2">
      <c r="A58" s="66"/>
      <c r="B58" s="66"/>
      <c r="C58" s="95"/>
      <c r="E58" s="97"/>
      <c r="F58" s="97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  <c r="DQ58" s="66"/>
      <c r="DR58" s="66"/>
      <c r="DS58" s="66"/>
      <c r="DT58" s="66"/>
      <c r="DU58" s="66"/>
      <c r="DV58" s="66"/>
      <c r="DW58" s="66"/>
      <c r="DX58" s="66"/>
      <c r="DY58" s="66"/>
      <c r="DZ58" s="66"/>
      <c r="EA58" s="66"/>
      <c r="EB58" s="66"/>
      <c r="EC58" s="66"/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6"/>
      <c r="EO58" s="66"/>
      <c r="EP58" s="66"/>
      <c r="EQ58" s="66"/>
      <c r="ER58" s="66"/>
      <c r="ES58" s="66"/>
      <c r="ET58" s="66"/>
      <c r="EU58" s="66"/>
      <c r="EV58" s="66"/>
      <c r="EW58" s="66"/>
      <c r="EX58" s="66"/>
      <c r="EY58" s="66"/>
      <c r="EZ58" s="66"/>
      <c r="FA58" s="66"/>
      <c r="FB58" s="66"/>
      <c r="FC58" s="66"/>
      <c r="FD58" s="66"/>
      <c r="FE58" s="66"/>
      <c r="FF58" s="66"/>
      <c r="FG58" s="66"/>
      <c r="FH58" s="66"/>
      <c r="FI58" s="66"/>
      <c r="FJ58" s="66"/>
      <c r="FK58" s="66"/>
      <c r="FL58" s="66"/>
      <c r="FM58" s="66"/>
      <c r="FN58" s="66"/>
      <c r="FO58" s="66"/>
      <c r="FP58" s="66"/>
      <c r="FQ58" s="66"/>
      <c r="FR58" s="66"/>
      <c r="FS58" s="66"/>
      <c r="FT58" s="66"/>
      <c r="FU58" s="66"/>
      <c r="FV58" s="66"/>
      <c r="FW58" s="66"/>
      <c r="FX58" s="66"/>
      <c r="FY58" s="66"/>
      <c r="FZ58" s="66"/>
      <c r="GA58" s="66"/>
      <c r="GB58" s="66"/>
      <c r="GC58" s="66"/>
      <c r="GD58" s="66"/>
      <c r="GE58" s="66"/>
      <c r="GF58" s="66"/>
      <c r="GG58" s="66"/>
      <c r="GH58" s="66"/>
      <c r="GI58" s="66"/>
      <c r="GJ58" s="66"/>
      <c r="GK58" s="66"/>
      <c r="GL58" s="66"/>
      <c r="GM58" s="66"/>
      <c r="GN58" s="66"/>
      <c r="GO58" s="66"/>
      <c r="GP58" s="66"/>
      <c r="GQ58" s="66"/>
      <c r="GR58" s="66"/>
      <c r="GS58" s="66"/>
      <c r="GT58" s="66"/>
      <c r="GU58" s="66"/>
      <c r="GV58" s="66"/>
      <c r="GW58" s="66"/>
      <c r="GX58" s="66"/>
      <c r="GY58" s="66"/>
      <c r="GZ58" s="66"/>
      <c r="HA58" s="66"/>
      <c r="HB58" s="66"/>
      <c r="HC58" s="66"/>
      <c r="HD58" s="66"/>
      <c r="HE58" s="66"/>
      <c r="HF58" s="66"/>
      <c r="HG58" s="66"/>
      <c r="HH58" s="66"/>
      <c r="HI58" s="66"/>
      <c r="HJ58" s="66"/>
      <c r="HK58" s="66"/>
      <c r="HL58" s="66"/>
      <c r="HM58" s="66"/>
      <c r="HN58" s="66"/>
      <c r="HO58" s="66"/>
      <c r="HP58" s="66"/>
      <c r="HQ58" s="66"/>
      <c r="HR58" s="66"/>
      <c r="HS58" s="66"/>
      <c r="HT58" s="66"/>
      <c r="HU58" s="66"/>
      <c r="HV58" s="66"/>
      <c r="HW58" s="66"/>
      <c r="HX58" s="66"/>
      <c r="HY58" s="66"/>
      <c r="HZ58" s="66"/>
      <c r="IA58" s="66"/>
      <c r="IB58" s="66"/>
      <c r="IC58" s="66"/>
      <c r="ID58" s="66"/>
      <c r="IE58" s="66"/>
      <c r="IF58" s="66"/>
      <c r="IG58" s="66"/>
      <c r="IH58" s="66"/>
      <c r="II58" s="66"/>
      <c r="IJ58" s="66"/>
      <c r="IK58" s="66"/>
      <c r="IL58" s="66"/>
      <c r="IM58" s="66"/>
      <c r="IN58" s="66"/>
      <c r="IO58" s="66"/>
      <c r="IP58" s="66"/>
      <c r="IQ58" s="66"/>
      <c r="IR58" s="66"/>
      <c r="IS58" s="66"/>
      <c r="IT58" s="66"/>
      <c r="IU58" s="66"/>
      <c r="IV58" s="66"/>
      <c r="IW58" s="66"/>
      <c r="IX58" s="66"/>
      <c r="IY58" s="66"/>
      <c r="IZ58" s="66"/>
      <c r="JA58" s="66"/>
      <c r="JB58" s="66"/>
      <c r="JC58" s="66"/>
      <c r="JD58" s="66"/>
      <c r="JE58" s="66"/>
      <c r="JF58" s="66"/>
      <c r="JG58" s="66"/>
      <c r="JH58" s="66"/>
      <c r="JI58" s="66"/>
      <c r="JJ58" s="66"/>
      <c r="JK58" s="66"/>
      <c r="JL58" s="66"/>
      <c r="JM58" s="66"/>
      <c r="JN58" s="66"/>
      <c r="JO58" s="66"/>
      <c r="JP58" s="66"/>
      <c r="JQ58" s="66"/>
      <c r="JR58" s="66"/>
      <c r="JS58" s="66"/>
      <c r="JT58" s="66"/>
      <c r="JU58" s="66"/>
      <c r="JV58" s="66"/>
      <c r="JW58" s="66"/>
      <c r="JX58" s="66"/>
      <c r="JY58" s="66"/>
      <c r="JZ58" s="66"/>
      <c r="KA58" s="66"/>
      <c r="KB58" s="66"/>
      <c r="KC58" s="66"/>
      <c r="KD58" s="66"/>
      <c r="KE58" s="66"/>
      <c r="KF58" s="66"/>
      <c r="KG58" s="66"/>
      <c r="KH58" s="66"/>
      <c r="KI58" s="66"/>
      <c r="KJ58" s="66"/>
      <c r="KK58" s="66"/>
      <c r="KL58" s="66"/>
      <c r="KM58" s="66"/>
      <c r="KN58" s="66"/>
      <c r="KO58" s="66"/>
      <c r="KP58" s="66"/>
      <c r="KQ58" s="66"/>
      <c r="KR58" s="66"/>
      <c r="KS58" s="66"/>
      <c r="KT58" s="66"/>
      <c r="KU58" s="66"/>
      <c r="KV58" s="66"/>
      <c r="KW58" s="66"/>
      <c r="KX58" s="66"/>
      <c r="KY58" s="66"/>
      <c r="KZ58" s="66"/>
      <c r="LA58" s="66"/>
      <c r="LB58" s="66"/>
      <c r="LC58" s="66"/>
      <c r="LD58" s="66"/>
      <c r="LE58" s="66"/>
      <c r="LF58" s="66"/>
      <c r="LG58" s="66"/>
      <c r="LH58" s="66"/>
      <c r="LI58" s="66"/>
      <c r="LJ58" s="66"/>
      <c r="LK58" s="66"/>
      <c r="LL58" s="66"/>
      <c r="LM58" s="66"/>
      <c r="LN58" s="66"/>
      <c r="LO58" s="66"/>
      <c r="LP58" s="66"/>
      <c r="LQ58" s="66"/>
      <c r="LR58" s="66"/>
      <c r="LS58" s="66"/>
      <c r="LT58" s="66"/>
      <c r="LU58" s="66"/>
      <c r="LV58" s="66"/>
      <c r="LW58" s="66"/>
      <c r="LX58" s="66"/>
      <c r="LY58" s="66"/>
      <c r="LZ58" s="66"/>
      <c r="MA58" s="66"/>
      <c r="MB58" s="66"/>
      <c r="MC58" s="66"/>
      <c r="MD58" s="66"/>
      <c r="ME58" s="66"/>
      <c r="MF58" s="66"/>
      <c r="MG58" s="66"/>
      <c r="MH58" s="66"/>
      <c r="MI58" s="66"/>
      <c r="MJ58" s="66"/>
      <c r="MK58" s="66"/>
      <c r="ML58" s="66"/>
      <c r="MM58" s="66"/>
      <c r="MN58" s="66"/>
      <c r="MO58" s="66"/>
      <c r="MP58" s="66"/>
      <c r="MQ58" s="66"/>
      <c r="MR58" s="66"/>
      <c r="MS58" s="66"/>
      <c r="MT58" s="66"/>
      <c r="MU58" s="66"/>
      <c r="MV58" s="66"/>
      <c r="MW58" s="66"/>
      <c r="MX58" s="66"/>
      <c r="MY58" s="66"/>
      <c r="MZ58" s="66"/>
      <c r="NA58" s="66"/>
      <c r="NB58" s="66"/>
      <c r="NC58" s="66"/>
      <c r="ND58" s="66"/>
      <c r="NE58" s="66"/>
      <c r="NF58" s="66"/>
      <c r="NG58" s="66"/>
      <c r="NH58" s="66"/>
      <c r="NI58" s="66"/>
      <c r="NJ58" s="66"/>
      <c r="NK58" s="66"/>
      <c r="NL58" s="66"/>
      <c r="NM58" s="66"/>
      <c r="NN58" s="66"/>
      <c r="NO58" s="66"/>
      <c r="NP58" s="66"/>
      <c r="NQ58" s="66"/>
      <c r="NR58" s="66"/>
      <c r="NS58" s="66"/>
      <c r="NT58" s="66"/>
      <c r="NU58" s="66"/>
      <c r="NV58" s="66"/>
      <c r="NW58" s="66"/>
      <c r="NX58" s="66"/>
      <c r="NY58" s="66"/>
      <c r="NZ58" s="66"/>
      <c r="OA58" s="66"/>
      <c r="OB58" s="66"/>
      <c r="OC58" s="66"/>
      <c r="OD58" s="66"/>
      <c r="OE58" s="66"/>
      <c r="OF58" s="66"/>
      <c r="OG58" s="66"/>
      <c r="OH58" s="66"/>
      <c r="OI58" s="66"/>
      <c r="OJ58" s="66"/>
      <c r="OK58" s="66"/>
      <c r="OL58" s="66"/>
      <c r="OM58" s="66"/>
      <c r="ON58" s="66"/>
      <c r="OO58" s="66"/>
      <c r="OP58" s="66"/>
      <c r="OQ58" s="66"/>
      <c r="OR58" s="66"/>
      <c r="OS58" s="66"/>
      <c r="OT58" s="66"/>
      <c r="OU58" s="66"/>
      <c r="OV58" s="66"/>
      <c r="OW58" s="66"/>
      <c r="OX58" s="66"/>
      <c r="OY58" s="66"/>
      <c r="OZ58" s="66"/>
      <c r="PA58" s="66"/>
      <c r="PB58" s="66"/>
      <c r="PC58" s="66"/>
      <c r="PD58" s="66"/>
      <c r="PE58" s="66"/>
      <c r="PF58" s="66"/>
      <c r="PG58" s="66"/>
      <c r="PH58" s="66"/>
      <c r="PI58" s="66"/>
      <c r="PJ58" s="66"/>
      <c r="PK58" s="66"/>
      <c r="PL58" s="66"/>
      <c r="PM58" s="66"/>
      <c r="PN58" s="66"/>
      <c r="PO58" s="66"/>
      <c r="PP58" s="66"/>
      <c r="PQ58" s="66"/>
      <c r="PR58" s="66"/>
      <c r="PS58" s="66"/>
      <c r="PT58" s="66"/>
      <c r="PU58" s="66"/>
      <c r="PV58" s="66"/>
      <c r="PW58" s="66"/>
      <c r="PX58" s="66"/>
      <c r="PY58" s="66"/>
      <c r="PZ58" s="66"/>
      <c r="QA58" s="66"/>
      <c r="QB58" s="66"/>
      <c r="QC58" s="66"/>
      <c r="QD58" s="66"/>
      <c r="QE58" s="66"/>
      <c r="QF58" s="66"/>
      <c r="QG58" s="66"/>
      <c r="QH58" s="66"/>
      <c r="QI58" s="66"/>
      <c r="QJ58" s="66"/>
      <c r="QK58" s="66"/>
      <c r="QL58" s="66"/>
      <c r="QM58" s="66"/>
      <c r="QN58" s="66"/>
      <c r="QO58" s="66"/>
      <c r="QP58" s="66"/>
      <c r="QQ58" s="66"/>
      <c r="QR58" s="66"/>
      <c r="QS58" s="66"/>
      <c r="QT58" s="66"/>
      <c r="QU58" s="66"/>
      <c r="QV58" s="66"/>
      <c r="QW58" s="66"/>
      <c r="QX58" s="66"/>
      <c r="QY58" s="66"/>
      <c r="QZ58" s="66"/>
      <c r="RA58" s="66"/>
      <c r="RB58" s="66"/>
      <c r="RC58" s="66"/>
      <c r="RD58" s="66"/>
      <c r="RE58" s="66"/>
      <c r="RF58" s="66"/>
      <c r="RG58" s="66"/>
      <c r="RH58" s="66"/>
      <c r="RI58" s="66"/>
      <c r="RJ58" s="66"/>
      <c r="RK58" s="66"/>
      <c r="RL58" s="66"/>
      <c r="RM58" s="66"/>
      <c r="RN58" s="66"/>
      <c r="RO58" s="66"/>
      <c r="RP58" s="66"/>
      <c r="RQ58" s="66"/>
      <c r="RR58" s="66"/>
      <c r="RS58" s="66"/>
      <c r="RT58" s="66"/>
      <c r="RU58" s="66"/>
      <c r="RV58" s="66"/>
      <c r="RW58" s="66"/>
      <c r="RX58" s="66"/>
      <c r="RY58" s="66"/>
      <c r="RZ58" s="66"/>
      <c r="SA58" s="66"/>
      <c r="SB58" s="66"/>
      <c r="SC58" s="66"/>
      <c r="SD58" s="66"/>
      <c r="SE58" s="66"/>
      <c r="SF58" s="66"/>
      <c r="SG58" s="66"/>
      <c r="SH58" s="66"/>
      <c r="SI58" s="66"/>
      <c r="SJ58" s="66"/>
      <c r="SK58" s="66"/>
      <c r="SL58" s="66"/>
      <c r="SM58" s="66"/>
      <c r="SN58" s="66"/>
      <c r="SO58" s="66"/>
      <c r="SP58" s="66"/>
      <c r="SQ58" s="66"/>
      <c r="SR58" s="66"/>
      <c r="SS58" s="66"/>
      <c r="ST58" s="66"/>
      <c r="SU58" s="66"/>
      <c r="SV58" s="66"/>
      <c r="SW58" s="66"/>
      <c r="SX58" s="66"/>
      <c r="SY58" s="66"/>
      <c r="SZ58" s="66"/>
      <c r="TA58" s="66"/>
      <c r="TB58" s="66"/>
      <c r="TC58" s="66"/>
      <c r="TD58" s="66"/>
      <c r="TE58" s="66"/>
      <c r="TF58" s="66"/>
      <c r="TG58" s="66"/>
      <c r="TH58" s="66"/>
      <c r="TI58" s="66"/>
      <c r="TJ58" s="66"/>
      <c r="TK58" s="66"/>
      <c r="TL58" s="66"/>
      <c r="TM58" s="66"/>
      <c r="TN58" s="66"/>
      <c r="TO58" s="66"/>
      <c r="TP58" s="66"/>
      <c r="TQ58" s="66"/>
      <c r="TR58" s="66"/>
      <c r="TS58" s="66"/>
      <c r="TT58" s="66"/>
      <c r="TU58" s="66"/>
      <c r="TV58" s="66"/>
      <c r="TW58" s="66"/>
      <c r="TX58" s="66"/>
      <c r="TY58" s="66"/>
      <c r="TZ58" s="66"/>
      <c r="UA58" s="66"/>
      <c r="UB58" s="66"/>
      <c r="UC58" s="66"/>
      <c r="UD58" s="66"/>
      <c r="UE58" s="66"/>
      <c r="UF58" s="66"/>
      <c r="UG58" s="66"/>
      <c r="UH58" s="66"/>
      <c r="UI58" s="66"/>
      <c r="UJ58" s="66"/>
      <c r="UK58" s="66"/>
      <c r="UL58" s="66"/>
      <c r="UM58" s="66"/>
      <c r="UN58" s="66"/>
      <c r="UO58" s="66"/>
      <c r="UP58" s="66"/>
      <c r="UQ58" s="66"/>
      <c r="UR58" s="66"/>
      <c r="US58" s="66"/>
      <c r="UT58" s="66"/>
      <c r="UU58" s="66"/>
      <c r="UV58" s="66"/>
      <c r="UW58" s="66"/>
      <c r="UX58" s="66"/>
      <c r="UY58" s="66"/>
      <c r="UZ58" s="66"/>
      <c r="VA58" s="66"/>
      <c r="VB58" s="66"/>
      <c r="VC58" s="66"/>
      <c r="VD58" s="66"/>
      <c r="VE58" s="66"/>
      <c r="VF58" s="66"/>
      <c r="VG58" s="66"/>
      <c r="VH58" s="66"/>
      <c r="VI58" s="66"/>
      <c r="VJ58" s="66"/>
      <c r="VK58" s="66"/>
      <c r="VL58" s="66"/>
      <c r="VM58" s="66"/>
      <c r="VN58" s="66"/>
      <c r="VO58" s="66"/>
      <c r="VP58" s="66"/>
      <c r="VQ58" s="66"/>
      <c r="VR58" s="66"/>
      <c r="VS58" s="66"/>
      <c r="VT58" s="66"/>
      <c r="VU58" s="66"/>
      <c r="VV58" s="66"/>
      <c r="VW58" s="66"/>
      <c r="VX58" s="66"/>
      <c r="VY58" s="66"/>
      <c r="VZ58" s="66"/>
      <c r="WA58" s="66"/>
      <c r="WB58" s="66"/>
      <c r="WC58" s="66"/>
      <c r="WD58" s="66"/>
      <c r="WE58" s="66"/>
      <c r="WF58" s="66"/>
      <c r="WG58" s="66"/>
      <c r="WH58" s="66"/>
      <c r="WI58" s="66"/>
      <c r="WJ58" s="66"/>
      <c r="WK58" s="66"/>
      <c r="WL58" s="66"/>
      <c r="WM58" s="66"/>
      <c r="WN58" s="66"/>
      <c r="WO58" s="66"/>
      <c r="WP58" s="66"/>
      <c r="WQ58" s="66"/>
      <c r="WR58" s="66"/>
      <c r="WS58" s="66"/>
      <c r="WT58" s="66"/>
      <c r="WU58" s="66"/>
      <c r="WV58" s="66"/>
      <c r="WW58" s="66"/>
      <c r="WX58" s="66"/>
      <c r="WY58" s="66"/>
      <c r="WZ58" s="66"/>
      <c r="XA58" s="66"/>
      <c r="XB58" s="66"/>
      <c r="XC58" s="66"/>
      <c r="XD58" s="66"/>
      <c r="XE58" s="66"/>
      <c r="XF58" s="66"/>
      <c r="XG58" s="66"/>
      <c r="XH58" s="66"/>
      <c r="XI58" s="66"/>
      <c r="XJ58" s="66"/>
      <c r="XK58" s="66"/>
      <c r="XL58" s="66"/>
      <c r="XM58" s="66"/>
      <c r="XN58" s="66"/>
      <c r="XO58" s="66"/>
      <c r="XP58" s="66"/>
      <c r="XQ58" s="66"/>
      <c r="XR58" s="66"/>
      <c r="XS58" s="66"/>
      <c r="XT58" s="66"/>
      <c r="XU58" s="66"/>
      <c r="XV58" s="66"/>
      <c r="XW58" s="66"/>
      <c r="XX58" s="66"/>
      <c r="XY58" s="66"/>
      <c r="XZ58" s="66"/>
      <c r="YA58" s="66"/>
      <c r="YB58" s="66"/>
      <c r="YC58" s="66"/>
      <c r="YD58" s="66"/>
      <c r="YE58" s="66"/>
      <c r="YF58" s="66"/>
      <c r="YG58" s="66"/>
      <c r="YH58" s="66"/>
      <c r="YI58" s="66"/>
      <c r="YJ58" s="66"/>
      <c r="YK58" s="66"/>
      <c r="YL58" s="66"/>
      <c r="YM58" s="66"/>
      <c r="YN58" s="66"/>
      <c r="YO58" s="66"/>
      <c r="YP58" s="66"/>
      <c r="YQ58" s="66"/>
      <c r="YR58" s="66"/>
      <c r="YS58" s="66"/>
      <c r="YT58" s="66"/>
      <c r="YU58" s="66"/>
      <c r="YV58" s="66"/>
      <c r="YW58" s="66"/>
      <c r="YX58" s="66"/>
      <c r="YY58" s="66"/>
      <c r="YZ58" s="66"/>
      <c r="ZA58" s="66"/>
      <c r="ZB58" s="66"/>
      <c r="ZC58" s="66"/>
      <c r="ZD58" s="66"/>
      <c r="ZE58" s="66"/>
      <c r="ZF58" s="66"/>
      <c r="ZG58" s="66"/>
      <c r="ZH58" s="66"/>
      <c r="ZI58" s="66"/>
      <c r="ZJ58" s="66"/>
      <c r="ZK58" s="66"/>
      <c r="ZL58" s="66"/>
      <c r="ZM58" s="66"/>
      <c r="ZN58" s="66"/>
      <c r="ZO58" s="66"/>
      <c r="ZP58" s="66"/>
      <c r="ZQ58" s="66"/>
      <c r="ZR58" s="66"/>
      <c r="ZS58" s="66"/>
      <c r="ZT58" s="66"/>
      <c r="ZU58" s="66"/>
      <c r="ZV58" s="66"/>
      <c r="ZW58" s="66"/>
      <c r="ZX58" s="66"/>
      <c r="ZY58" s="66"/>
      <c r="ZZ58" s="66"/>
      <c r="AAA58" s="66"/>
      <c r="AAB58" s="66"/>
      <c r="AAC58" s="66"/>
      <c r="AAD58" s="66"/>
      <c r="AAE58" s="66"/>
      <c r="AAF58" s="66"/>
      <c r="AAG58" s="66"/>
      <c r="AAH58" s="66"/>
      <c r="AAI58" s="66"/>
      <c r="AAJ58" s="66"/>
      <c r="AAK58" s="66"/>
      <c r="AAL58" s="66"/>
      <c r="AAM58" s="66"/>
      <c r="AAN58" s="66"/>
      <c r="AAO58" s="66"/>
      <c r="AAP58" s="66"/>
      <c r="AAQ58" s="66"/>
      <c r="AAR58" s="66"/>
      <c r="AAS58" s="66"/>
      <c r="AAT58" s="66"/>
      <c r="AAU58" s="66"/>
      <c r="AAV58" s="66"/>
      <c r="AAW58" s="66"/>
      <c r="AAX58" s="66"/>
      <c r="AAY58" s="66"/>
      <c r="AAZ58" s="66"/>
      <c r="ABA58" s="66"/>
      <c r="ABB58" s="66"/>
      <c r="ABC58" s="66"/>
      <c r="ABD58" s="66"/>
      <c r="ABE58" s="66"/>
      <c r="ABF58" s="66"/>
      <c r="ABG58" s="66"/>
      <c r="ABH58" s="66"/>
      <c r="ABI58" s="66"/>
      <c r="ABJ58" s="66"/>
      <c r="ABK58" s="66"/>
      <c r="ABL58" s="66"/>
      <c r="ABM58" s="66"/>
      <c r="ABN58" s="66"/>
      <c r="ABO58" s="66"/>
      <c r="ABP58" s="66"/>
      <c r="ABQ58" s="66"/>
      <c r="ABR58" s="66"/>
      <c r="ABS58" s="66"/>
      <c r="ABT58" s="66"/>
      <c r="ABU58" s="66"/>
      <c r="ABV58" s="66"/>
      <c r="ABW58" s="66"/>
      <c r="ABX58" s="66"/>
      <c r="ABY58" s="66"/>
      <c r="ABZ58" s="66"/>
      <c r="ACA58" s="66"/>
      <c r="ACB58" s="66"/>
      <c r="ACC58" s="66"/>
      <c r="ACD58" s="66"/>
      <c r="ACE58" s="66"/>
      <c r="ACF58" s="66"/>
      <c r="ACG58" s="66"/>
      <c r="ACH58" s="66"/>
      <c r="ACI58" s="66"/>
      <c r="ACJ58" s="66"/>
      <c r="ACK58" s="66"/>
      <c r="ACL58" s="66"/>
      <c r="ACM58" s="66"/>
      <c r="ACN58" s="66"/>
      <c r="ACO58" s="66"/>
      <c r="ACP58" s="66"/>
      <c r="ACQ58" s="66"/>
      <c r="ACR58" s="66"/>
      <c r="ACS58" s="66"/>
      <c r="ACT58" s="66"/>
      <c r="ACU58" s="66"/>
      <c r="ACV58" s="66"/>
      <c r="ACW58" s="66"/>
      <c r="ACX58" s="66"/>
      <c r="ACY58" s="66"/>
      <c r="ACZ58" s="66"/>
      <c r="ADA58" s="66"/>
      <c r="ADB58" s="66"/>
    </row>
  </sheetData>
  <mergeCells count="1">
    <mergeCell ref="A1:C1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14DED-C623-45F5-BDE6-CEBC3BF77575}">
  <dimension ref="A1:ADB63"/>
  <sheetViews>
    <sheetView workbookViewId="0">
      <selection activeCell="A2" sqref="A2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35.4" customHeight="1" thickBot="1" x14ac:dyDescent="0.25">
      <c r="A1" s="308" t="s">
        <v>270</v>
      </c>
      <c r="B1" s="309"/>
      <c r="C1" s="310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0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684.14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27.6" x14ac:dyDescent="0.2">
      <c r="A7" s="20" t="s">
        <v>8</v>
      </c>
      <c r="B7" s="21" t="s">
        <v>19</v>
      </c>
      <c r="C7" s="22">
        <v>0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0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73</v>
      </c>
      <c r="C23" s="32">
        <f>SUM(C3:C22)</f>
        <v>684.14</v>
      </c>
    </row>
    <row r="24" spans="1:8" s="12" customFormat="1" ht="14.4" thickBot="1" x14ac:dyDescent="0.25">
      <c r="A24" s="34"/>
      <c r="B24" s="24"/>
      <c r="C24" s="23"/>
    </row>
    <row r="25" spans="1:8" s="12" customFormat="1" ht="26.4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0</v>
      </c>
    </row>
    <row r="27" spans="1:8" s="12" customFormat="1" ht="13.8" x14ac:dyDescent="0.2">
      <c r="A27" s="20" t="s">
        <v>4</v>
      </c>
      <c r="B27" s="36" t="s">
        <v>39</v>
      </c>
      <c r="C27" s="22">
        <v>0</v>
      </c>
    </row>
    <row r="28" spans="1:8" s="12" customFormat="1" ht="13.8" x14ac:dyDescent="0.2">
      <c r="A28" s="20" t="s">
        <v>5</v>
      </c>
      <c r="B28" s="36" t="s">
        <v>46</v>
      </c>
      <c r="C28" s="22">
        <v>0</v>
      </c>
    </row>
    <row r="29" spans="1:8" s="12" customFormat="1" ht="13.8" x14ac:dyDescent="0.2">
      <c r="A29" s="20" t="s">
        <v>7</v>
      </c>
      <c r="B29" s="36" t="s">
        <v>42</v>
      </c>
      <c r="C29" s="22">
        <v>0</v>
      </c>
    </row>
    <row r="30" spans="1:8" s="12" customFormat="1" ht="13.8" x14ac:dyDescent="0.2">
      <c r="A30" s="20" t="s">
        <v>8</v>
      </c>
      <c r="B30" s="36" t="s">
        <v>45</v>
      </c>
      <c r="C30" s="22">
        <v>0</v>
      </c>
    </row>
    <row r="31" spans="1:8" s="12" customFormat="1" ht="13.8" x14ac:dyDescent="0.2">
      <c r="A31" s="20" t="s">
        <v>10</v>
      </c>
      <c r="B31" s="36" t="s">
        <v>44</v>
      </c>
      <c r="C31" s="22">
        <v>0</v>
      </c>
    </row>
    <row r="32" spans="1:8" s="12" customFormat="1" ht="13.8" x14ac:dyDescent="0.2">
      <c r="A32" s="20" t="s">
        <v>11</v>
      </c>
      <c r="B32" s="36" t="s">
        <v>43</v>
      </c>
      <c r="C32" s="22">
        <v>684.14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684.14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102" customFormat="1" ht="13.8" x14ac:dyDescent="0.2">
      <c r="A50" s="18"/>
      <c r="B50" s="29"/>
      <c r="C50" s="23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  <c r="ADB50" s="18"/>
    </row>
    <row r="51" spans="1:782" s="102" customFormat="1" ht="13.8" x14ac:dyDescent="0.2">
      <c r="A51" s="18"/>
      <c r="B51" s="29"/>
      <c r="C51" s="23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</row>
    <row r="52" spans="1:782" s="102" customFormat="1" ht="13.8" x14ac:dyDescent="0.2">
      <c r="A52" s="18"/>
      <c r="B52" s="29"/>
      <c r="C52" s="23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  <row r="63" spans="1:782" s="8" customFormat="1" x14ac:dyDescent="0.2">
      <c r="A63" s="3"/>
      <c r="B63" s="7"/>
      <c r="C63" s="5"/>
      <c r="E63" s="4"/>
      <c r="F63" s="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DD754-9C1C-425B-A7E2-9A1FD696C794}">
  <dimension ref="A1:ADA62"/>
  <sheetViews>
    <sheetView workbookViewId="0">
      <selection activeCell="E15" sqref="E15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7" ht="35.4" customHeight="1" thickBot="1" x14ac:dyDescent="0.25">
      <c r="A1" s="308" t="s">
        <v>271</v>
      </c>
      <c r="B1" s="309"/>
      <c r="C1" s="310"/>
      <c r="D1" s="3"/>
      <c r="E1" s="3"/>
    </row>
    <row r="2" spans="1:7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7"/>
      <c r="E2" s="18"/>
      <c r="F2" s="40"/>
      <c r="G2" s="40"/>
    </row>
    <row r="3" spans="1:7" s="12" customFormat="1" ht="13.8" x14ac:dyDescent="0.2">
      <c r="A3" s="57" t="s">
        <v>3</v>
      </c>
      <c r="B3" s="58" t="s">
        <v>6</v>
      </c>
      <c r="C3" s="22">
        <v>0</v>
      </c>
      <c r="D3" s="17"/>
      <c r="E3" s="18"/>
      <c r="F3" s="19"/>
      <c r="G3" s="19"/>
    </row>
    <row r="4" spans="1:7" s="12" customFormat="1" ht="13.8" x14ac:dyDescent="0.2">
      <c r="A4" s="20" t="s">
        <v>4</v>
      </c>
      <c r="B4" s="21" t="s">
        <v>0</v>
      </c>
      <c r="C4" s="22">
        <v>0</v>
      </c>
      <c r="D4" s="17"/>
      <c r="E4" s="18"/>
      <c r="F4" s="19"/>
      <c r="G4" s="19"/>
    </row>
    <row r="5" spans="1:7" s="12" customFormat="1" ht="13.8" x14ac:dyDescent="0.2">
      <c r="A5" s="20" t="s">
        <v>5</v>
      </c>
      <c r="B5" s="21" t="s">
        <v>26</v>
      </c>
      <c r="C5" s="22">
        <f>C48</f>
        <v>14971.810000000001</v>
      </c>
      <c r="D5" s="17"/>
      <c r="E5" s="18"/>
      <c r="F5" s="19"/>
      <c r="G5" s="19"/>
    </row>
    <row r="6" spans="1:7" s="12" customFormat="1" ht="13.8" x14ac:dyDescent="0.2">
      <c r="A6" s="20" t="s">
        <v>7</v>
      </c>
      <c r="B6" s="21" t="s">
        <v>27</v>
      </c>
      <c r="C6" s="22">
        <v>0</v>
      </c>
      <c r="D6" s="23"/>
      <c r="E6" s="23"/>
      <c r="F6" s="19"/>
      <c r="G6" s="19"/>
    </row>
    <row r="7" spans="1:7" s="12" customFormat="1" ht="15.6" customHeight="1" x14ac:dyDescent="0.2">
      <c r="A7" s="20" t="s">
        <v>8</v>
      </c>
      <c r="B7" s="21" t="s">
        <v>19</v>
      </c>
      <c r="C7" s="22">
        <v>0</v>
      </c>
      <c r="D7" s="17"/>
      <c r="E7" s="18"/>
      <c r="F7" s="19"/>
      <c r="G7" s="19"/>
    </row>
    <row r="8" spans="1:7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7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7" s="12" customFormat="1" ht="13.8" x14ac:dyDescent="0.2">
      <c r="A10" s="20" t="s">
        <v>12</v>
      </c>
      <c r="B10" s="21" t="s">
        <v>62</v>
      </c>
      <c r="C10" s="22">
        <v>0</v>
      </c>
      <c r="D10" s="18"/>
      <c r="E10" s="18"/>
      <c r="F10" s="19"/>
      <c r="G10" s="19"/>
    </row>
    <row r="11" spans="1:7" s="12" customFormat="1" ht="41.4" x14ac:dyDescent="0.2">
      <c r="A11" s="20" t="s">
        <v>13</v>
      </c>
      <c r="B11" s="21" t="s">
        <v>18</v>
      </c>
      <c r="C11" s="22">
        <v>0</v>
      </c>
      <c r="D11" s="18"/>
      <c r="E11" s="18"/>
      <c r="F11" s="19"/>
      <c r="G11" s="19"/>
    </row>
    <row r="12" spans="1:7" s="12" customFormat="1" ht="13.8" x14ac:dyDescent="0.2">
      <c r="A12" s="20" t="s">
        <v>14</v>
      </c>
      <c r="B12" s="21" t="s">
        <v>20</v>
      </c>
      <c r="C12" s="22">
        <v>0</v>
      </c>
      <c r="D12" s="18"/>
      <c r="E12" s="18"/>
      <c r="F12" s="19"/>
      <c r="G12" s="19"/>
    </row>
    <row r="13" spans="1:7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7" s="12" customFormat="1" ht="13.8" x14ac:dyDescent="0.2">
      <c r="A14" s="20" t="s">
        <v>16</v>
      </c>
      <c r="B14" s="21" t="s">
        <v>23</v>
      </c>
      <c r="C14" s="22">
        <v>0</v>
      </c>
      <c r="D14" s="18"/>
      <c r="E14" s="18"/>
      <c r="F14" s="19"/>
      <c r="G14" s="19"/>
    </row>
    <row r="15" spans="1:7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7" s="12" customFormat="1" ht="13.8" x14ac:dyDescent="0.2">
      <c r="A16" s="20" t="s">
        <v>65</v>
      </c>
      <c r="B16" s="21" t="s">
        <v>24</v>
      </c>
      <c r="C16" s="22">
        <v>0</v>
      </c>
    </row>
    <row r="17" spans="1:7" s="12" customFormat="1" ht="13.8" x14ac:dyDescent="0.2">
      <c r="A17" s="20" t="s">
        <v>66</v>
      </c>
      <c r="B17" s="21" t="s">
        <v>25</v>
      </c>
      <c r="C17" s="22">
        <v>0</v>
      </c>
    </row>
    <row r="18" spans="1:7" s="12" customFormat="1" ht="13.8" x14ac:dyDescent="0.2">
      <c r="A18" s="20" t="s">
        <v>28</v>
      </c>
      <c r="B18" s="21" t="s">
        <v>75</v>
      </c>
      <c r="C18" s="22">
        <v>0</v>
      </c>
    </row>
    <row r="19" spans="1:7" s="12" customFormat="1" ht="13.8" x14ac:dyDescent="0.2">
      <c r="A19" s="20" t="s">
        <v>32</v>
      </c>
      <c r="B19" s="21" t="s">
        <v>31</v>
      </c>
      <c r="C19" s="22">
        <v>0</v>
      </c>
    </row>
    <row r="20" spans="1:7" s="12" customFormat="1" ht="13.8" x14ac:dyDescent="0.2">
      <c r="A20" s="20" t="s">
        <v>34</v>
      </c>
      <c r="B20" s="21" t="s">
        <v>33</v>
      </c>
      <c r="C20" s="22">
        <v>0</v>
      </c>
    </row>
    <row r="21" spans="1:7" s="12" customFormat="1" ht="13.8" x14ac:dyDescent="0.2">
      <c r="A21" s="20" t="s">
        <v>30</v>
      </c>
      <c r="B21" s="21" t="s">
        <v>29</v>
      </c>
      <c r="C21" s="22">
        <v>0</v>
      </c>
    </row>
    <row r="22" spans="1:7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7" s="33" customFormat="1" ht="27.6" customHeight="1" thickBot="1" x14ac:dyDescent="0.25">
      <c r="A23" s="100"/>
      <c r="B23" s="31" t="s">
        <v>73</v>
      </c>
      <c r="C23" s="32">
        <f>SUM(C3:C22)</f>
        <v>14971.810000000001</v>
      </c>
    </row>
    <row r="24" spans="1:7" s="12" customFormat="1" ht="14.4" thickBot="1" x14ac:dyDescent="0.25">
      <c r="A24" s="34"/>
      <c r="B24" s="24"/>
      <c r="C24" s="23"/>
    </row>
    <row r="25" spans="1:7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7" s="12" customFormat="1" ht="13.8" x14ac:dyDescent="0.2">
      <c r="A26" s="57" t="s">
        <v>3</v>
      </c>
      <c r="B26" s="101" t="s">
        <v>37</v>
      </c>
      <c r="C26" s="22">
        <v>2700</v>
      </c>
    </row>
    <row r="27" spans="1:7" s="12" customFormat="1" ht="13.8" x14ac:dyDescent="0.2">
      <c r="A27" s="20" t="s">
        <v>4</v>
      </c>
      <c r="B27" s="36" t="s">
        <v>39</v>
      </c>
      <c r="C27" s="22">
        <v>482.91</v>
      </c>
    </row>
    <row r="28" spans="1:7" s="12" customFormat="1" ht="13.8" x14ac:dyDescent="0.2">
      <c r="A28" s="20" t="s">
        <v>5</v>
      </c>
      <c r="B28" s="36" t="s">
        <v>46</v>
      </c>
      <c r="C28" s="22">
        <v>70.75</v>
      </c>
    </row>
    <row r="29" spans="1:7" s="12" customFormat="1" ht="13.8" x14ac:dyDescent="0.2">
      <c r="A29" s="20" t="s">
        <v>7</v>
      </c>
      <c r="B29" s="36" t="s">
        <v>42</v>
      </c>
      <c r="C29" s="22">
        <v>0</v>
      </c>
    </row>
    <row r="30" spans="1:7" s="12" customFormat="1" ht="13.8" x14ac:dyDescent="0.2">
      <c r="A30" s="20" t="s">
        <v>8</v>
      </c>
      <c r="B30" s="36" t="s">
        <v>45</v>
      </c>
      <c r="C30" s="22">
        <v>0</v>
      </c>
    </row>
    <row r="31" spans="1:7" s="12" customFormat="1" ht="13.8" x14ac:dyDescent="0.2">
      <c r="A31" s="20" t="s">
        <v>10</v>
      </c>
      <c r="B31" s="36" t="s">
        <v>44</v>
      </c>
      <c r="C31" s="22">
        <v>0</v>
      </c>
    </row>
    <row r="32" spans="1:7" s="12" customFormat="1" ht="13.8" x14ac:dyDescent="0.2">
      <c r="A32" s="20" t="s">
        <v>11</v>
      </c>
      <c r="B32" s="36" t="s">
        <v>43</v>
      </c>
      <c r="C32" s="22">
        <v>10383.35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1334.76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0.04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.6" customHeight="1" thickBot="1" x14ac:dyDescent="0.25">
      <c r="A48" s="100"/>
      <c r="B48" s="31" t="s">
        <v>72</v>
      </c>
      <c r="C48" s="32">
        <f>SUM(C26:C47)</f>
        <v>14971.810000000001</v>
      </c>
    </row>
    <row r="49" spans="1:781" s="12" customFormat="1" ht="13.8" x14ac:dyDescent="0.2">
      <c r="A49" s="38"/>
      <c r="B49" s="16"/>
      <c r="C49" s="217"/>
      <c r="D49" s="40"/>
      <c r="E49" s="40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102" customFormat="1" ht="13.8" x14ac:dyDescent="0.2">
      <c r="A51" s="18"/>
      <c r="B51" s="29"/>
      <c r="C51" s="23"/>
      <c r="D51" s="19"/>
      <c r="E51" s="19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</row>
    <row r="52" spans="1:781" s="102" customFormat="1" ht="13.8" x14ac:dyDescent="0.2">
      <c r="A52" s="18"/>
      <c r="B52" s="29"/>
      <c r="C52" s="23"/>
      <c r="D52" s="19"/>
      <c r="E52" s="19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</row>
    <row r="53" spans="1:781" s="102" customFormat="1" ht="13.8" x14ac:dyDescent="0.2">
      <c r="A53" s="18"/>
      <c r="B53" s="29"/>
      <c r="C53" s="23"/>
      <c r="D53" s="19"/>
      <c r="E53" s="19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</row>
    <row r="54" spans="1:781" s="102" customFormat="1" ht="13.8" x14ac:dyDescent="0.2">
      <c r="A54" s="18"/>
      <c r="B54" s="29"/>
      <c r="C54" s="23"/>
      <c r="D54" s="19"/>
      <c r="E54" s="19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</row>
    <row r="55" spans="1:781" s="102" customFormat="1" ht="13.8" x14ac:dyDescent="0.2">
      <c r="A55" s="18"/>
      <c r="B55" s="29"/>
      <c r="C55" s="23"/>
      <c r="D55" s="19"/>
      <c r="E55" s="19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</row>
    <row r="56" spans="1:781" s="102" customFormat="1" ht="13.8" x14ac:dyDescent="0.2">
      <c r="A56" s="18"/>
      <c r="B56" s="29"/>
      <c r="C56" s="23"/>
      <c r="D56" s="19"/>
      <c r="E56" s="19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</row>
    <row r="57" spans="1:781" s="8" customFormat="1" x14ac:dyDescent="0.2">
      <c r="A57" s="3"/>
      <c r="B57" s="7"/>
      <c r="C57" s="5"/>
      <c r="D57" s="4"/>
      <c r="E57" s="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</row>
    <row r="58" spans="1:781" s="8" customFormat="1" x14ac:dyDescent="0.2">
      <c r="A58" s="3"/>
      <c r="B58" s="7"/>
      <c r="C58" s="5"/>
      <c r="D58" s="4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</row>
    <row r="59" spans="1:781" s="8" customFormat="1" x14ac:dyDescent="0.2">
      <c r="A59" s="3"/>
      <c r="B59" s="7"/>
      <c r="C59" s="5"/>
      <c r="D59" s="4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6E470-B4B5-44B9-A818-C0E86CBCD2E0}">
  <dimension ref="A1:B20"/>
  <sheetViews>
    <sheetView workbookViewId="0">
      <selection activeCell="C9" sqref="C9"/>
    </sheetView>
  </sheetViews>
  <sheetFormatPr baseColWidth="10" defaultRowHeight="12.6" x14ac:dyDescent="0.2"/>
  <cols>
    <col min="1" max="1" width="69.453125" style="307" customWidth="1"/>
    <col min="2" max="2" width="13.36328125" bestFit="1" customWidth="1"/>
  </cols>
  <sheetData>
    <row r="1" spans="1:1" ht="15" x14ac:dyDescent="0.2">
      <c r="A1" s="305" t="s">
        <v>272</v>
      </c>
    </row>
    <row r="2" spans="1:1" ht="15" x14ac:dyDescent="0.2">
      <c r="A2" s="301" t="s">
        <v>273</v>
      </c>
    </row>
    <row r="3" spans="1:1" ht="15" x14ac:dyDescent="0.2">
      <c r="A3" s="301"/>
    </row>
    <row r="4" spans="1:1" ht="45" x14ac:dyDescent="0.2">
      <c r="A4" s="301" t="s">
        <v>274</v>
      </c>
    </row>
    <row r="5" spans="1:1" ht="15" x14ac:dyDescent="0.2">
      <c r="A5" s="301"/>
    </row>
    <row r="6" spans="1:1" ht="15" x14ac:dyDescent="0.2">
      <c r="A6" s="301"/>
    </row>
    <row r="7" spans="1:1" ht="15" x14ac:dyDescent="0.2">
      <c r="A7" s="301"/>
    </row>
    <row r="8" spans="1:1" ht="15" x14ac:dyDescent="0.2">
      <c r="A8" s="305" t="s">
        <v>275</v>
      </c>
    </row>
    <row r="9" spans="1:1" ht="15" x14ac:dyDescent="0.2">
      <c r="A9" s="301" t="s">
        <v>276</v>
      </c>
    </row>
    <row r="10" spans="1:1" ht="15" x14ac:dyDescent="0.2">
      <c r="A10" s="301"/>
    </row>
    <row r="11" spans="1:1" ht="45" x14ac:dyDescent="0.2">
      <c r="A11" s="301" t="s">
        <v>447</v>
      </c>
    </row>
    <row r="12" spans="1:1" ht="15" x14ac:dyDescent="0.2">
      <c r="A12" s="301"/>
    </row>
    <row r="13" spans="1:1" ht="15" x14ac:dyDescent="0.2">
      <c r="A13" s="301"/>
    </row>
    <row r="14" spans="1:1" ht="15" x14ac:dyDescent="0.2">
      <c r="A14" s="301"/>
    </row>
    <row r="15" spans="1:1" ht="15" x14ac:dyDescent="0.2">
      <c r="A15" s="305" t="s">
        <v>277</v>
      </c>
    </row>
    <row r="16" spans="1:1" ht="15" x14ac:dyDescent="0.2">
      <c r="A16" s="301" t="s">
        <v>278</v>
      </c>
    </row>
    <row r="17" spans="1:2" ht="15" x14ac:dyDescent="0.2">
      <c r="A17" s="301"/>
    </row>
    <row r="18" spans="1:2" ht="15" x14ac:dyDescent="0.2">
      <c r="A18" s="306" t="s">
        <v>279</v>
      </c>
    </row>
    <row r="19" spans="1:2" ht="15" x14ac:dyDescent="0.2">
      <c r="A19" s="301" t="s">
        <v>280</v>
      </c>
      <c r="B19" s="264" t="s">
        <v>446</v>
      </c>
    </row>
    <row r="20" spans="1:2" ht="15" x14ac:dyDescent="0.2">
      <c r="A20" s="301"/>
    </row>
  </sheetData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4EA2B-14F2-4F49-B6BE-5AE69298E86A}">
  <dimension ref="A1:ACZ34"/>
  <sheetViews>
    <sheetView workbookViewId="0">
      <selection activeCell="B28" sqref="B28"/>
    </sheetView>
  </sheetViews>
  <sheetFormatPr baseColWidth="10" defaultColWidth="10.08984375" defaultRowHeight="15" x14ac:dyDescent="0.2"/>
  <cols>
    <col min="1" max="1" width="59.08984375" style="235" customWidth="1"/>
    <col min="2" max="2" width="12.7265625" style="232" customWidth="1"/>
    <col min="3" max="3" width="14.7265625" style="234" customWidth="1"/>
    <col min="4" max="4" width="11.36328125" style="234" customWidth="1"/>
    <col min="5" max="5" width="11.36328125" style="218" customWidth="1"/>
    <col min="6" max="6" width="16.90625" style="218" customWidth="1"/>
    <col min="7" max="16384" width="10.08984375" style="218"/>
  </cols>
  <sheetData>
    <row r="1" spans="1:6" ht="31.5" customHeight="1" x14ac:dyDescent="0.2">
      <c r="A1" s="333" t="s">
        <v>147</v>
      </c>
      <c r="B1" s="333"/>
      <c r="C1" s="218"/>
      <c r="D1" s="218"/>
    </row>
    <row r="2" spans="1:6" s="223" customFormat="1" ht="13.8" x14ac:dyDescent="0.2">
      <c r="A2" s="269" t="s">
        <v>76</v>
      </c>
      <c r="B2" s="273"/>
      <c r="C2" s="220"/>
      <c r="D2" s="221"/>
      <c r="E2" s="222"/>
      <c r="F2" s="222"/>
    </row>
    <row r="3" spans="1:6" s="223" customFormat="1" ht="13.8" x14ac:dyDescent="0.2">
      <c r="A3" s="270" t="s">
        <v>281</v>
      </c>
      <c r="B3" s="274">
        <v>892.5</v>
      </c>
      <c r="C3" s="220"/>
      <c r="D3" s="221"/>
      <c r="E3" s="226"/>
      <c r="F3" s="226"/>
    </row>
    <row r="4" spans="1:6" s="223" customFormat="1" ht="13.8" x14ac:dyDescent="0.2">
      <c r="A4" s="269" t="s">
        <v>148</v>
      </c>
      <c r="B4" s="273"/>
      <c r="C4" s="220"/>
      <c r="D4" s="221"/>
      <c r="E4" s="226"/>
      <c r="F4" s="226"/>
    </row>
    <row r="5" spans="1:6" s="223" customFormat="1" ht="13.8" x14ac:dyDescent="0.2">
      <c r="A5" s="270" t="s">
        <v>149</v>
      </c>
      <c r="B5" s="274">
        <v>1800</v>
      </c>
      <c r="C5" s="220"/>
      <c r="D5" s="221"/>
      <c r="E5" s="222"/>
      <c r="F5" s="222"/>
    </row>
    <row r="6" spans="1:6" s="223" customFormat="1" ht="13.8" x14ac:dyDescent="0.2">
      <c r="A6" s="269" t="s">
        <v>150</v>
      </c>
      <c r="B6" s="273"/>
      <c r="C6" s="228"/>
      <c r="D6" s="228"/>
      <c r="E6" s="226"/>
      <c r="F6" s="226"/>
    </row>
    <row r="7" spans="1:6" s="223" customFormat="1" ht="27.6" x14ac:dyDescent="0.2">
      <c r="A7" s="270" t="s">
        <v>151</v>
      </c>
      <c r="B7" s="274">
        <v>393.16</v>
      </c>
      <c r="C7" s="220"/>
      <c r="D7" s="221"/>
      <c r="E7" s="226"/>
      <c r="F7" s="226"/>
    </row>
    <row r="8" spans="1:6" s="223" customFormat="1" ht="13.8" x14ac:dyDescent="0.2">
      <c r="A8" s="270" t="s">
        <v>152</v>
      </c>
      <c r="B8" s="274">
        <v>6790.27</v>
      </c>
      <c r="C8" s="220"/>
      <c r="D8" s="221"/>
      <c r="E8" s="222"/>
      <c r="F8" s="222"/>
    </row>
    <row r="9" spans="1:6" s="223" customFormat="1" ht="13.8" x14ac:dyDescent="0.2">
      <c r="A9" s="270" t="s">
        <v>282</v>
      </c>
      <c r="B9" s="274">
        <v>1135.8900000000001</v>
      </c>
      <c r="D9" s="221"/>
      <c r="E9" s="226"/>
      <c r="F9" s="226"/>
    </row>
    <row r="10" spans="1:6" s="223" customFormat="1" ht="13.8" x14ac:dyDescent="0.2">
      <c r="A10" s="270" t="s">
        <v>283</v>
      </c>
      <c r="B10" s="274">
        <v>530.77</v>
      </c>
      <c r="D10" s="221"/>
      <c r="E10" s="226"/>
      <c r="F10" s="226"/>
    </row>
    <row r="11" spans="1:6" s="223" customFormat="1" ht="13.8" x14ac:dyDescent="0.2">
      <c r="A11" s="270" t="s">
        <v>149</v>
      </c>
      <c r="B11" s="274">
        <v>3400</v>
      </c>
      <c r="D11" s="221"/>
      <c r="E11" s="226"/>
      <c r="F11" s="226"/>
    </row>
    <row r="12" spans="1:6" s="223" customFormat="1" ht="13.8" x14ac:dyDescent="0.2">
      <c r="A12" s="271" t="s">
        <v>153</v>
      </c>
      <c r="B12" s="275">
        <v>12250.09</v>
      </c>
      <c r="D12" s="221"/>
      <c r="E12" s="226"/>
      <c r="F12" s="226"/>
    </row>
    <row r="13" spans="1:6" s="223" customFormat="1" ht="13.8" x14ac:dyDescent="0.2">
      <c r="A13" s="269" t="s">
        <v>154</v>
      </c>
      <c r="B13" s="273"/>
      <c r="D13" s="221"/>
      <c r="E13" s="226"/>
      <c r="F13" s="226"/>
    </row>
    <row r="14" spans="1:6" s="223" customFormat="1" ht="13.8" x14ac:dyDescent="0.2">
      <c r="A14" s="270" t="s">
        <v>155</v>
      </c>
      <c r="B14" s="274">
        <v>1800</v>
      </c>
      <c r="D14" s="221"/>
      <c r="E14" s="226"/>
      <c r="F14" s="226"/>
    </row>
    <row r="15" spans="1:6" s="223" customFormat="1" ht="13.8" x14ac:dyDescent="0.2">
      <c r="A15" s="269" t="s">
        <v>284</v>
      </c>
      <c r="B15" s="273"/>
      <c r="C15" s="221"/>
      <c r="D15" s="221"/>
      <c r="E15" s="226"/>
      <c r="F15" s="226"/>
    </row>
    <row r="16" spans="1:6" s="223" customFormat="1" ht="27.6" x14ac:dyDescent="0.2">
      <c r="A16" s="270" t="s">
        <v>285</v>
      </c>
      <c r="B16" s="274">
        <v>400</v>
      </c>
      <c r="C16" s="220"/>
      <c r="D16" s="221"/>
      <c r="E16" s="222"/>
      <c r="F16" s="222"/>
    </row>
    <row r="17" spans="1:780" s="223" customFormat="1" ht="13.8" x14ac:dyDescent="0.2">
      <c r="A17" s="269" t="s">
        <v>156</v>
      </c>
      <c r="B17" s="273"/>
      <c r="C17" s="221"/>
      <c r="D17" s="221"/>
      <c r="E17" s="226"/>
      <c r="F17" s="226"/>
    </row>
    <row r="18" spans="1:780" s="223" customFormat="1" ht="13.8" x14ac:dyDescent="0.2">
      <c r="A18" s="272" t="s">
        <v>286</v>
      </c>
      <c r="B18" s="274">
        <v>700</v>
      </c>
      <c r="C18" s="221"/>
      <c r="D18" s="221"/>
      <c r="E18" s="226"/>
      <c r="F18" s="226"/>
    </row>
    <row r="19" spans="1:780" s="223" customFormat="1" ht="13.8" x14ac:dyDescent="0.2">
      <c r="A19" s="270" t="s">
        <v>287</v>
      </c>
      <c r="B19" s="274">
        <v>3054.65</v>
      </c>
      <c r="C19" s="220"/>
      <c r="D19" s="221"/>
      <c r="E19" s="222"/>
      <c r="F19" s="222"/>
    </row>
    <row r="20" spans="1:780" s="223" customFormat="1" ht="13.8" x14ac:dyDescent="0.2">
      <c r="A20" s="271" t="s">
        <v>157</v>
      </c>
      <c r="B20" s="275" t="s">
        <v>288</v>
      </c>
    </row>
    <row r="21" spans="1:780" s="223" customFormat="1" ht="13.8" x14ac:dyDescent="0.2">
      <c r="A21" s="269" t="s">
        <v>158</v>
      </c>
      <c r="B21" s="273"/>
    </row>
    <row r="22" spans="1:780" s="223" customFormat="1" ht="13.8" x14ac:dyDescent="0.2">
      <c r="A22" s="270" t="s">
        <v>289</v>
      </c>
      <c r="B22" s="274">
        <v>4440</v>
      </c>
      <c r="D22" s="221"/>
      <c r="E22" s="226"/>
      <c r="F22" s="226"/>
    </row>
    <row r="23" spans="1:780" s="223" customFormat="1" ht="13.8" x14ac:dyDescent="0.2">
      <c r="A23" s="269" t="s">
        <v>159</v>
      </c>
      <c r="B23" s="273"/>
    </row>
    <row r="24" spans="1:780" s="223" customFormat="1" ht="13.8" x14ac:dyDescent="0.2">
      <c r="A24" s="270" t="s">
        <v>149</v>
      </c>
      <c r="B24" s="274">
        <v>5255</v>
      </c>
      <c r="C24" s="220"/>
      <c r="D24" s="221"/>
      <c r="E24" s="222"/>
      <c r="F24" s="222"/>
    </row>
    <row r="25" spans="1:780" s="223" customFormat="1" ht="13.8" x14ac:dyDescent="0.2">
      <c r="A25" s="269" t="s">
        <v>160</v>
      </c>
      <c r="B25" s="273"/>
    </row>
    <row r="26" spans="1:780" s="223" customFormat="1" ht="13.8" x14ac:dyDescent="0.2">
      <c r="A26" s="270" t="s">
        <v>290</v>
      </c>
      <c r="B26" s="274">
        <v>499.34</v>
      </c>
    </row>
    <row r="27" spans="1:780" s="233" customFormat="1" x14ac:dyDescent="0.2">
      <c r="A27" s="231"/>
      <c r="B27" s="232"/>
      <c r="C27" s="234"/>
      <c r="D27" s="234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  <c r="CB27" s="218"/>
      <c r="CC27" s="218"/>
      <c r="CD27" s="218"/>
      <c r="CE27" s="218"/>
      <c r="CF27" s="218"/>
      <c r="CG27" s="218"/>
      <c r="CH27" s="218"/>
      <c r="CI27" s="218"/>
      <c r="CJ27" s="218"/>
      <c r="CK27" s="218"/>
      <c r="CL27" s="218"/>
      <c r="CM27" s="218"/>
      <c r="CN27" s="218"/>
      <c r="CO27" s="218"/>
      <c r="CP27" s="218"/>
      <c r="CQ27" s="218"/>
      <c r="CR27" s="218"/>
      <c r="CS27" s="218"/>
      <c r="CT27" s="218"/>
      <c r="CU27" s="218"/>
      <c r="CV27" s="218"/>
      <c r="CW27" s="218"/>
      <c r="CX27" s="218"/>
      <c r="CY27" s="218"/>
      <c r="CZ27" s="218"/>
      <c r="DA27" s="218"/>
      <c r="DB27" s="218"/>
      <c r="DC27" s="218"/>
      <c r="DD27" s="218"/>
      <c r="DE27" s="218"/>
      <c r="DF27" s="218"/>
      <c r="DG27" s="218"/>
      <c r="DH27" s="218"/>
      <c r="DI27" s="218"/>
      <c r="DJ27" s="218"/>
      <c r="DK27" s="218"/>
      <c r="DL27" s="218"/>
      <c r="DM27" s="218"/>
      <c r="DN27" s="218"/>
      <c r="DO27" s="218"/>
      <c r="DP27" s="218"/>
      <c r="DQ27" s="218"/>
      <c r="DR27" s="218"/>
      <c r="DS27" s="218"/>
      <c r="DT27" s="218"/>
      <c r="DU27" s="218"/>
      <c r="DV27" s="218"/>
      <c r="DW27" s="218"/>
      <c r="DX27" s="218"/>
      <c r="DY27" s="218"/>
      <c r="DZ27" s="218"/>
      <c r="EA27" s="218"/>
      <c r="EB27" s="218"/>
      <c r="EC27" s="218"/>
      <c r="ED27" s="218"/>
      <c r="EE27" s="218"/>
      <c r="EF27" s="218"/>
      <c r="EG27" s="218"/>
      <c r="EH27" s="218"/>
      <c r="EI27" s="218"/>
      <c r="EJ27" s="218"/>
      <c r="EK27" s="218"/>
      <c r="EL27" s="218"/>
      <c r="EM27" s="218"/>
      <c r="EN27" s="218"/>
      <c r="EO27" s="218"/>
      <c r="EP27" s="218"/>
      <c r="EQ27" s="218"/>
      <c r="ER27" s="218"/>
      <c r="ES27" s="218"/>
      <c r="ET27" s="218"/>
      <c r="EU27" s="218"/>
      <c r="EV27" s="218"/>
      <c r="EW27" s="218"/>
      <c r="EX27" s="218"/>
      <c r="EY27" s="218"/>
      <c r="EZ27" s="218"/>
      <c r="FA27" s="218"/>
      <c r="FB27" s="218"/>
      <c r="FC27" s="218"/>
      <c r="FD27" s="218"/>
      <c r="FE27" s="218"/>
      <c r="FF27" s="218"/>
      <c r="FG27" s="218"/>
      <c r="FH27" s="218"/>
      <c r="FI27" s="218"/>
      <c r="FJ27" s="218"/>
      <c r="FK27" s="218"/>
      <c r="FL27" s="218"/>
      <c r="FM27" s="218"/>
      <c r="FN27" s="218"/>
      <c r="FO27" s="218"/>
      <c r="FP27" s="218"/>
      <c r="FQ27" s="218"/>
      <c r="FR27" s="218"/>
      <c r="FS27" s="218"/>
      <c r="FT27" s="218"/>
      <c r="FU27" s="218"/>
      <c r="FV27" s="218"/>
      <c r="FW27" s="218"/>
      <c r="FX27" s="218"/>
      <c r="FY27" s="218"/>
      <c r="FZ27" s="218"/>
      <c r="GA27" s="218"/>
      <c r="GB27" s="218"/>
      <c r="GC27" s="218"/>
      <c r="GD27" s="218"/>
      <c r="GE27" s="218"/>
      <c r="GF27" s="218"/>
      <c r="GG27" s="218"/>
      <c r="GH27" s="218"/>
      <c r="GI27" s="218"/>
      <c r="GJ27" s="218"/>
      <c r="GK27" s="218"/>
      <c r="GL27" s="218"/>
      <c r="GM27" s="218"/>
      <c r="GN27" s="218"/>
      <c r="GO27" s="218"/>
      <c r="GP27" s="218"/>
      <c r="GQ27" s="218"/>
      <c r="GR27" s="218"/>
      <c r="GS27" s="218"/>
      <c r="GT27" s="218"/>
      <c r="GU27" s="218"/>
      <c r="GV27" s="218"/>
      <c r="GW27" s="218"/>
      <c r="GX27" s="218"/>
      <c r="GY27" s="218"/>
      <c r="GZ27" s="218"/>
      <c r="HA27" s="218"/>
      <c r="HB27" s="218"/>
      <c r="HC27" s="218"/>
      <c r="HD27" s="218"/>
      <c r="HE27" s="218"/>
      <c r="HF27" s="218"/>
      <c r="HG27" s="218"/>
      <c r="HH27" s="218"/>
      <c r="HI27" s="218"/>
      <c r="HJ27" s="218"/>
      <c r="HK27" s="218"/>
      <c r="HL27" s="218"/>
      <c r="HM27" s="218"/>
      <c r="HN27" s="218"/>
      <c r="HO27" s="218"/>
      <c r="HP27" s="218"/>
      <c r="HQ27" s="218"/>
      <c r="HR27" s="218"/>
      <c r="HS27" s="218"/>
      <c r="HT27" s="218"/>
      <c r="HU27" s="218"/>
      <c r="HV27" s="218"/>
      <c r="HW27" s="218"/>
      <c r="HX27" s="218"/>
      <c r="HY27" s="218"/>
      <c r="HZ27" s="218"/>
      <c r="IA27" s="218"/>
      <c r="IB27" s="218"/>
      <c r="IC27" s="218"/>
      <c r="ID27" s="218"/>
      <c r="IE27" s="218"/>
      <c r="IF27" s="218"/>
      <c r="IG27" s="218"/>
      <c r="IH27" s="218"/>
      <c r="II27" s="218"/>
      <c r="IJ27" s="218"/>
      <c r="IK27" s="218"/>
      <c r="IL27" s="218"/>
      <c r="IM27" s="218"/>
      <c r="IN27" s="218"/>
      <c r="IO27" s="218"/>
      <c r="IP27" s="218"/>
      <c r="IQ27" s="218"/>
      <c r="IR27" s="218"/>
      <c r="IS27" s="218"/>
      <c r="IT27" s="218"/>
      <c r="IU27" s="218"/>
      <c r="IV27" s="218"/>
      <c r="IW27" s="218"/>
      <c r="IX27" s="218"/>
      <c r="IY27" s="218"/>
      <c r="IZ27" s="218"/>
      <c r="JA27" s="218"/>
      <c r="JB27" s="218"/>
      <c r="JC27" s="218"/>
      <c r="JD27" s="218"/>
      <c r="JE27" s="218"/>
      <c r="JF27" s="218"/>
      <c r="JG27" s="218"/>
      <c r="JH27" s="218"/>
      <c r="JI27" s="218"/>
      <c r="JJ27" s="218"/>
      <c r="JK27" s="218"/>
      <c r="JL27" s="218"/>
      <c r="JM27" s="218"/>
      <c r="JN27" s="218"/>
      <c r="JO27" s="218"/>
      <c r="JP27" s="218"/>
      <c r="JQ27" s="218"/>
      <c r="JR27" s="218"/>
      <c r="JS27" s="218"/>
      <c r="JT27" s="218"/>
      <c r="JU27" s="218"/>
      <c r="JV27" s="218"/>
      <c r="JW27" s="218"/>
      <c r="JX27" s="218"/>
      <c r="JY27" s="218"/>
      <c r="JZ27" s="218"/>
      <c r="KA27" s="218"/>
      <c r="KB27" s="218"/>
      <c r="KC27" s="218"/>
      <c r="KD27" s="218"/>
      <c r="KE27" s="218"/>
      <c r="KF27" s="218"/>
      <c r="KG27" s="218"/>
      <c r="KH27" s="218"/>
      <c r="KI27" s="218"/>
      <c r="KJ27" s="218"/>
      <c r="KK27" s="218"/>
      <c r="KL27" s="218"/>
      <c r="KM27" s="218"/>
      <c r="KN27" s="218"/>
      <c r="KO27" s="218"/>
      <c r="KP27" s="218"/>
      <c r="KQ27" s="218"/>
      <c r="KR27" s="218"/>
      <c r="KS27" s="218"/>
      <c r="KT27" s="218"/>
      <c r="KU27" s="218"/>
      <c r="KV27" s="218"/>
      <c r="KW27" s="218"/>
      <c r="KX27" s="218"/>
      <c r="KY27" s="218"/>
      <c r="KZ27" s="218"/>
      <c r="LA27" s="218"/>
      <c r="LB27" s="218"/>
      <c r="LC27" s="218"/>
      <c r="LD27" s="218"/>
      <c r="LE27" s="218"/>
      <c r="LF27" s="218"/>
      <c r="LG27" s="218"/>
      <c r="LH27" s="218"/>
      <c r="LI27" s="218"/>
      <c r="LJ27" s="218"/>
      <c r="LK27" s="218"/>
      <c r="LL27" s="218"/>
      <c r="LM27" s="218"/>
      <c r="LN27" s="218"/>
      <c r="LO27" s="218"/>
      <c r="LP27" s="218"/>
      <c r="LQ27" s="218"/>
      <c r="LR27" s="218"/>
      <c r="LS27" s="218"/>
      <c r="LT27" s="218"/>
      <c r="LU27" s="218"/>
      <c r="LV27" s="218"/>
      <c r="LW27" s="218"/>
      <c r="LX27" s="218"/>
      <c r="LY27" s="218"/>
      <c r="LZ27" s="218"/>
      <c r="MA27" s="218"/>
      <c r="MB27" s="218"/>
      <c r="MC27" s="218"/>
      <c r="MD27" s="218"/>
      <c r="ME27" s="218"/>
      <c r="MF27" s="218"/>
      <c r="MG27" s="218"/>
      <c r="MH27" s="218"/>
      <c r="MI27" s="218"/>
      <c r="MJ27" s="218"/>
      <c r="MK27" s="218"/>
      <c r="ML27" s="218"/>
      <c r="MM27" s="218"/>
      <c r="MN27" s="218"/>
      <c r="MO27" s="218"/>
      <c r="MP27" s="218"/>
      <c r="MQ27" s="218"/>
      <c r="MR27" s="218"/>
      <c r="MS27" s="218"/>
      <c r="MT27" s="218"/>
      <c r="MU27" s="218"/>
      <c r="MV27" s="218"/>
      <c r="MW27" s="218"/>
      <c r="MX27" s="218"/>
      <c r="MY27" s="218"/>
      <c r="MZ27" s="218"/>
      <c r="NA27" s="218"/>
      <c r="NB27" s="218"/>
      <c r="NC27" s="218"/>
      <c r="ND27" s="218"/>
      <c r="NE27" s="218"/>
      <c r="NF27" s="218"/>
      <c r="NG27" s="218"/>
      <c r="NH27" s="218"/>
      <c r="NI27" s="218"/>
      <c r="NJ27" s="218"/>
      <c r="NK27" s="218"/>
      <c r="NL27" s="218"/>
      <c r="NM27" s="218"/>
      <c r="NN27" s="218"/>
      <c r="NO27" s="218"/>
      <c r="NP27" s="218"/>
      <c r="NQ27" s="218"/>
      <c r="NR27" s="218"/>
      <c r="NS27" s="218"/>
      <c r="NT27" s="218"/>
      <c r="NU27" s="218"/>
      <c r="NV27" s="218"/>
      <c r="NW27" s="218"/>
      <c r="NX27" s="218"/>
      <c r="NY27" s="218"/>
      <c r="NZ27" s="218"/>
      <c r="OA27" s="218"/>
      <c r="OB27" s="218"/>
      <c r="OC27" s="218"/>
      <c r="OD27" s="218"/>
      <c r="OE27" s="218"/>
      <c r="OF27" s="218"/>
      <c r="OG27" s="218"/>
      <c r="OH27" s="218"/>
      <c r="OI27" s="218"/>
      <c r="OJ27" s="218"/>
      <c r="OK27" s="218"/>
      <c r="OL27" s="218"/>
      <c r="OM27" s="218"/>
      <c r="ON27" s="218"/>
      <c r="OO27" s="218"/>
      <c r="OP27" s="218"/>
      <c r="OQ27" s="218"/>
      <c r="OR27" s="218"/>
      <c r="OS27" s="218"/>
      <c r="OT27" s="218"/>
      <c r="OU27" s="218"/>
      <c r="OV27" s="218"/>
      <c r="OW27" s="218"/>
      <c r="OX27" s="218"/>
      <c r="OY27" s="218"/>
      <c r="OZ27" s="218"/>
      <c r="PA27" s="218"/>
      <c r="PB27" s="218"/>
      <c r="PC27" s="218"/>
      <c r="PD27" s="218"/>
      <c r="PE27" s="218"/>
      <c r="PF27" s="218"/>
      <c r="PG27" s="218"/>
      <c r="PH27" s="218"/>
      <c r="PI27" s="218"/>
      <c r="PJ27" s="218"/>
      <c r="PK27" s="218"/>
      <c r="PL27" s="218"/>
      <c r="PM27" s="218"/>
      <c r="PN27" s="218"/>
      <c r="PO27" s="218"/>
      <c r="PP27" s="218"/>
      <c r="PQ27" s="218"/>
      <c r="PR27" s="218"/>
      <c r="PS27" s="218"/>
      <c r="PT27" s="218"/>
      <c r="PU27" s="218"/>
      <c r="PV27" s="218"/>
      <c r="PW27" s="218"/>
      <c r="PX27" s="218"/>
      <c r="PY27" s="218"/>
      <c r="PZ27" s="218"/>
      <c r="QA27" s="218"/>
      <c r="QB27" s="218"/>
      <c r="QC27" s="218"/>
      <c r="QD27" s="218"/>
      <c r="QE27" s="218"/>
      <c r="QF27" s="218"/>
      <c r="QG27" s="218"/>
      <c r="QH27" s="218"/>
      <c r="QI27" s="218"/>
      <c r="QJ27" s="218"/>
      <c r="QK27" s="218"/>
      <c r="QL27" s="218"/>
      <c r="QM27" s="218"/>
      <c r="QN27" s="218"/>
      <c r="QO27" s="218"/>
      <c r="QP27" s="218"/>
      <c r="QQ27" s="218"/>
      <c r="QR27" s="218"/>
      <c r="QS27" s="218"/>
      <c r="QT27" s="218"/>
      <c r="QU27" s="218"/>
      <c r="QV27" s="218"/>
      <c r="QW27" s="218"/>
      <c r="QX27" s="218"/>
      <c r="QY27" s="218"/>
      <c r="QZ27" s="218"/>
      <c r="RA27" s="218"/>
      <c r="RB27" s="218"/>
      <c r="RC27" s="218"/>
      <c r="RD27" s="218"/>
      <c r="RE27" s="218"/>
      <c r="RF27" s="218"/>
      <c r="RG27" s="218"/>
      <c r="RH27" s="218"/>
      <c r="RI27" s="218"/>
      <c r="RJ27" s="218"/>
      <c r="RK27" s="218"/>
      <c r="RL27" s="218"/>
      <c r="RM27" s="218"/>
      <c r="RN27" s="218"/>
      <c r="RO27" s="218"/>
      <c r="RP27" s="218"/>
      <c r="RQ27" s="218"/>
      <c r="RR27" s="218"/>
      <c r="RS27" s="218"/>
      <c r="RT27" s="218"/>
      <c r="RU27" s="218"/>
      <c r="RV27" s="218"/>
      <c r="RW27" s="218"/>
      <c r="RX27" s="218"/>
      <c r="RY27" s="218"/>
      <c r="RZ27" s="218"/>
      <c r="SA27" s="218"/>
      <c r="SB27" s="218"/>
      <c r="SC27" s="218"/>
      <c r="SD27" s="218"/>
      <c r="SE27" s="218"/>
      <c r="SF27" s="218"/>
      <c r="SG27" s="218"/>
      <c r="SH27" s="218"/>
      <c r="SI27" s="218"/>
      <c r="SJ27" s="218"/>
      <c r="SK27" s="218"/>
      <c r="SL27" s="218"/>
      <c r="SM27" s="218"/>
      <c r="SN27" s="218"/>
      <c r="SO27" s="218"/>
      <c r="SP27" s="218"/>
      <c r="SQ27" s="218"/>
      <c r="SR27" s="218"/>
      <c r="SS27" s="218"/>
      <c r="ST27" s="218"/>
      <c r="SU27" s="218"/>
      <c r="SV27" s="218"/>
      <c r="SW27" s="218"/>
      <c r="SX27" s="218"/>
      <c r="SY27" s="218"/>
      <c r="SZ27" s="218"/>
      <c r="TA27" s="218"/>
      <c r="TB27" s="218"/>
      <c r="TC27" s="218"/>
      <c r="TD27" s="218"/>
      <c r="TE27" s="218"/>
      <c r="TF27" s="218"/>
      <c r="TG27" s="218"/>
      <c r="TH27" s="218"/>
      <c r="TI27" s="218"/>
      <c r="TJ27" s="218"/>
      <c r="TK27" s="218"/>
      <c r="TL27" s="218"/>
      <c r="TM27" s="218"/>
      <c r="TN27" s="218"/>
      <c r="TO27" s="218"/>
      <c r="TP27" s="218"/>
      <c r="TQ27" s="218"/>
      <c r="TR27" s="218"/>
      <c r="TS27" s="218"/>
      <c r="TT27" s="218"/>
      <c r="TU27" s="218"/>
      <c r="TV27" s="218"/>
      <c r="TW27" s="218"/>
      <c r="TX27" s="218"/>
      <c r="TY27" s="218"/>
      <c r="TZ27" s="218"/>
      <c r="UA27" s="218"/>
      <c r="UB27" s="218"/>
      <c r="UC27" s="218"/>
      <c r="UD27" s="218"/>
      <c r="UE27" s="218"/>
      <c r="UF27" s="218"/>
      <c r="UG27" s="218"/>
      <c r="UH27" s="218"/>
      <c r="UI27" s="218"/>
      <c r="UJ27" s="218"/>
      <c r="UK27" s="218"/>
      <c r="UL27" s="218"/>
      <c r="UM27" s="218"/>
      <c r="UN27" s="218"/>
      <c r="UO27" s="218"/>
      <c r="UP27" s="218"/>
      <c r="UQ27" s="218"/>
      <c r="UR27" s="218"/>
      <c r="US27" s="218"/>
      <c r="UT27" s="218"/>
      <c r="UU27" s="218"/>
      <c r="UV27" s="218"/>
      <c r="UW27" s="218"/>
      <c r="UX27" s="218"/>
      <c r="UY27" s="218"/>
      <c r="UZ27" s="218"/>
      <c r="VA27" s="218"/>
      <c r="VB27" s="218"/>
      <c r="VC27" s="218"/>
      <c r="VD27" s="218"/>
      <c r="VE27" s="218"/>
      <c r="VF27" s="218"/>
      <c r="VG27" s="218"/>
      <c r="VH27" s="218"/>
      <c r="VI27" s="218"/>
      <c r="VJ27" s="218"/>
      <c r="VK27" s="218"/>
      <c r="VL27" s="218"/>
      <c r="VM27" s="218"/>
      <c r="VN27" s="218"/>
      <c r="VO27" s="218"/>
      <c r="VP27" s="218"/>
      <c r="VQ27" s="218"/>
      <c r="VR27" s="218"/>
      <c r="VS27" s="218"/>
      <c r="VT27" s="218"/>
      <c r="VU27" s="218"/>
      <c r="VV27" s="218"/>
      <c r="VW27" s="218"/>
      <c r="VX27" s="218"/>
      <c r="VY27" s="218"/>
      <c r="VZ27" s="218"/>
      <c r="WA27" s="218"/>
      <c r="WB27" s="218"/>
      <c r="WC27" s="218"/>
      <c r="WD27" s="218"/>
      <c r="WE27" s="218"/>
      <c r="WF27" s="218"/>
      <c r="WG27" s="218"/>
      <c r="WH27" s="218"/>
      <c r="WI27" s="218"/>
      <c r="WJ27" s="218"/>
      <c r="WK27" s="218"/>
      <c r="WL27" s="218"/>
      <c r="WM27" s="218"/>
      <c r="WN27" s="218"/>
      <c r="WO27" s="218"/>
      <c r="WP27" s="218"/>
      <c r="WQ27" s="218"/>
      <c r="WR27" s="218"/>
      <c r="WS27" s="218"/>
      <c r="WT27" s="218"/>
      <c r="WU27" s="218"/>
      <c r="WV27" s="218"/>
      <c r="WW27" s="218"/>
      <c r="WX27" s="218"/>
      <c r="WY27" s="218"/>
      <c r="WZ27" s="218"/>
      <c r="XA27" s="218"/>
      <c r="XB27" s="218"/>
      <c r="XC27" s="218"/>
      <c r="XD27" s="218"/>
      <c r="XE27" s="218"/>
      <c r="XF27" s="218"/>
      <c r="XG27" s="218"/>
      <c r="XH27" s="218"/>
      <c r="XI27" s="218"/>
      <c r="XJ27" s="218"/>
      <c r="XK27" s="218"/>
      <c r="XL27" s="218"/>
      <c r="XM27" s="218"/>
      <c r="XN27" s="218"/>
      <c r="XO27" s="218"/>
      <c r="XP27" s="218"/>
      <c r="XQ27" s="218"/>
      <c r="XR27" s="218"/>
      <c r="XS27" s="218"/>
      <c r="XT27" s="218"/>
      <c r="XU27" s="218"/>
      <c r="XV27" s="218"/>
      <c r="XW27" s="218"/>
      <c r="XX27" s="218"/>
      <c r="XY27" s="218"/>
      <c r="XZ27" s="218"/>
      <c r="YA27" s="218"/>
      <c r="YB27" s="218"/>
      <c r="YC27" s="218"/>
      <c r="YD27" s="218"/>
      <c r="YE27" s="218"/>
      <c r="YF27" s="218"/>
      <c r="YG27" s="218"/>
      <c r="YH27" s="218"/>
      <c r="YI27" s="218"/>
      <c r="YJ27" s="218"/>
      <c r="YK27" s="218"/>
      <c r="YL27" s="218"/>
      <c r="YM27" s="218"/>
      <c r="YN27" s="218"/>
      <c r="YO27" s="218"/>
      <c r="YP27" s="218"/>
      <c r="YQ27" s="218"/>
      <c r="YR27" s="218"/>
      <c r="YS27" s="218"/>
      <c r="YT27" s="218"/>
      <c r="YU27" s="218"/>
      <c r="YV27" s="218"/>
      <c r="YW27" s="218"/>
      <c r="YX27" s="218"/>
      <c r="YY27" s="218"/>
      <c r="YZ27" s="218"/>
      <c r="ZA27" s="218"/>
      <c r="ZB27" s="218"/>
      <c r="ZC27" s="218"/>
      <c r="ZD27" s="218"/>
      <c r="ZE27" s="218"/>
      <c r="ZF27" s="218"/>
      <c r="ZG27" s="218"/>
      <c r="ZH27" s="218"/>
      <c r="ZI27" s="218"/>
      <c r="ZJ27" s="218"/>
      <c r="ZK27" s="218"/>
      <c r="ZL27" s="218"/>
      <c r="ZM27" s="218"/>
      <c r="ZN27" s="218"/>
      <c r="ZO27" s="218"/>
      <c r="ZP27" s="218"/>
      <c r="ZQ27" s="218"/>
      <c r="ZR27" s="218"/>
      <c r="ZS27" s="218"/>
      <c r="ZT27" s="218"/>
      <c r="ZU27" s="218"/>
      <c r="ZV27" s="218"/>
      <c r="ZW27" s="218"/>
      <c r="ZX27" s="218"/>
      <c r="ZY27" s="218"/>
      <c r="ZZ27" s="218"/>
      <c r="AAA27" s="218"/>
      <c r="AAB27" s="218"/>
      <c r="AAC27" s="218"/>
      <c r="AAD27" s="218"/>
      <c r="AAE27" s="218"/>
      <c r="AAF27" s="218"/>
      <c r="AAG27" s="218"/>
      <c r="AAH27" s="218"/>
      <c r="AAI27" s="218"/>
      <c r="AAJ27" s="218"/>
      <c r="AAK27" s="218"/>
      <c r="AAL27" s="218"/>
      <c r="AAM27" s="218"/>
      <c r="AAN27" s="218"/>
      <c r="AAO27" s="218"/>
      <c r="AAP27" s="218"/>
      <c r="AAQ27" s="218"/>
      <c r="AAR27" s="218"/>
      <c r="AAS27" s="218"/>
      <c r="AAT27" s="218"/>
      <c r="AAU27" s="218"/>
      <c r="AAV27" s="218"/>
      <c r="AAW27" s="218"/>
      <c r="AAX27" s="218"/>
      <c r="AAY27" s="218"/>
      <c r="AAZ27" s="218"/>
      <c r="ABA27" s="218"/>
      <c r="ABB27" s="218"/>
      <c r="ABC27" s="218"/>
      <c r="ABD27" s="218"/>
      <c r="ABE27" s="218"/>
      <c r="ABF27" s="218"/>
      <c r="ABG27" s="218"/>
      <c r="ABH27" s="218"/>
      <c r="ABI27" s="218"/>
      <c r="ABJ27" s="218"/>
      <c r="ABK27" s="218"/>
      <c r="ABL27" s="218"/>
      <c r="ABM27" s="218"/>
      <c r="ABN27" s="218"/>
      <c r="ABO27" s="218"/>
      <c r="ABP27" s="218"/>
      <c r="ABQ27" s="218"/>
      <c r="ABR27" s="218"/>
      <c r="ABS27" s="218"/>
      <c r="ABT27" s="218"/>
      <c r="ABU27" s="218"/>
      <c r="ABV27" s="218"/>
      <c r="ABW27" s="218"/>
      <c r="ABX27" s="218"/>
      <c r="ABY27" s="218"/>
      <c r="ABZ27" s="218"/>
      <c r="ACA27" s="218"/>
      <c r="ACB27" s="218"/>
      <c r="ACC27" s="218"/>
      <c r="ACD27" s="218"/>
      <c r="ACE27" s="218"/>
      <c r="ACF27" s="218"/>
      <c r="ACG27" s="218"/>
      <c r="ACH27" s="218"/>
      <c r="ACI27" s="218"/>
      <c r="ACJ27" s="218"/>
      <c r="ACK27" s="218"/>
      <c r="ACL27" s="218"/>
      <c r="ACM27" s="218"/>
      <c r="ACN27" s="218"/>
      <c r="ACO27" s="218"/>
      <c r="ACP27" s="218"/>
      <c r="ACQ27" s="218"/>
      <c r="ACR27" s="218"/>
      <c r="ACS27" s="218"/>
      <c r="ACT27" s="218"/>
      <c r="ACU27" s="218"/>
      <c r="ACV27" s="218"/>
      <c r="ACW27" s="218"/>
      <c r="ACX27" s="218"/>
      <c r="ACY27" s="218"/>
      <c r="ACZ27" s="218"/>
    </row>
    <row r="28" spans="1:780" s="233" customFormat="1" x14ac:dyDescent="0.2">
      <c r="A28" s="231"/>
      <c r="B28" s="232"/>
      <c r="C28" s="234"/>
      <c r="D28" s="234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  <c r="CG28" s="218"/>
      <c r="CH28" s="218"/>
      <c r="CI28" s="218"/>
      <c r="CJ28" s="218"/>
      <c r="CK28" s="218"/>
      <c r="CL28" s="218"/>
      <c r="CM28" s="218"/>
      <c r="CN28" s="218"/>
      <c r="CO28" s="218"/>
      <c r="CP28" s="218"/>
      <c r="CQ28" s="218"/>
      <c r="CR28" s="218"/>
      <c r="CS28" s="218"/>
      <c r="CT28" s="218"/>
      <c r="CU28" s="218"/>
      <c r="CV28" s="218"/>
      <c r="CW28" s="218"/>
      <c r="CX28" s="218"/>
      <c r="CY28" s="218"/>
      <c r="CZ28" s="218"/>
      <c r="DA28" s="218"/>
      <c r="DB28" s="218"/>
      <c r="DC28" s="218"/>
      <c r="DD28" s="218"/>
      <c r="DE28" s="218"/>
      <c r="DF28" s="218"/>
      <c r="DG28" s="218"/>
      <c r="DH28" s="218"/>
      <c r="DI28" s="218"/>
      <c r="DJ28" s="218"/>
      <c r="DK28" s="218"/>
      <c r="DL28" s="218"/>
      <c r="DM28" s="218"/>
      <c r="DN28" s="218"/>
      <c r="DO28" s="218"/>
      <c r="DP28" s="218"/>
      <c r="DQ28" s="218"/>
      <c r="DR28" s="218"/>
      <c r="DS28" s="218"/>
      <c r="DT28" s="218"/>
      <c r="DU28" s="218"/>
      <c r="DV28" s="218"/>
      <c r="DW28" s="218"/>
      <c r="DX28" s="218"/>
      <c r="DY28" s="218"/>
      <c r="DZ28" s="218"/>
      <c r="EA28" s="218"/>
      <c r="EB28" s="218"/>
      <c r="EC28" s="218"/>
      <c r="ED28" s="218"/>
      <c r="EE28" s="218"/>
      <c r="EF28" s="218"/>
      <c r="EG28" s="218"/>
      <c r="EH28" s="218"/>
      <c r="EI28" s="218"/>
      <c r="EJ28" s="218"/>
      <c r="EK28" s="218"/>
      <c r="EL28" s="218"/>
      <c r="EM28" s="218"/>
      <c r="EN28" s="218"/>
      <c r="EO28" s="218"/>
      <c r="EP28" s="218"/>
      <c r="EQ28" s="218"/>
      <c r="ER28" s="218"/>
      <c r="ES28" s="218"/>
      <c r="ET28" s="218"/>
      <c r="EU28" s="218"/>
      <c r="EV28" s="218"/>
      <c r="EW28" s="218"/>
      <c r="EX28" s="218"/>
      <c r="EY28" s="218"/>
      <c r="EZ28" s="218"/>
      <c r="FA28" s="218"/>
      <c r="FB28" s="218"/>
      <c r="FC28" s="218"/>
      <c r="FD28" s="218"/>
      <c r="FE28" s="218"/>
      <c r="FF28" s="218"/>
      <c r="FG28" s="218"/>
      <c r="FH28" s="218"/>
      <c r="FI28" s="218"/>
      <c r="FJ28" s="218"/>
      <c r="FK28" s="218"/>
      <c r="FL28" s="218"/>
      <c r="FM28" s="218"/>
      <c r="FN28" s="218"/>
      <c r="FO28" s="218"/>
      <c r="FP28" s="218"/>
      <c r="FQ28" s="218"/>
      <c r="FR28" s="218"/>
      <c r="FS28" s="218"/>
      <c r="FT28" s="218"/>
      <c r="FU28" s="218"/>
      <c r="FV28" s="218"/>
      <c r="FW28" s="218"/>
      <c r="FX28" s="218"/>
      <c r="FY28" s="218"/>
      <c r="FZ28" s="218"/>
      <c r="GA28" s="218"/>
      <c r="GB28" s="218"/>
      <c r="GC28" s="218"/>
      <c r="GD28" s="218"/>
      <c r="GE28" s="218"/>
      <c r="GF28" s="218"/>
      <c r="GG28" s="218"/>
      <c r="GH28" s="218"/>
      <c r="GI28" s="218"/>
      <c r="GJ28" s="218"/>
      <c r="GK28" s="218"/>
      <c r="GL28" s="218"/>
      <c r="GM28" s="218"/>
      <c r="GN28" s="218"/>
      <c r="GO28" s="218"/>
      <c r="GP28" s="218"/>
      <c r="GQ28" s="218"/>
      <c r="GR28" s="218"/>
      <c r="GS28" s="218"/>
      <c r="GT28" s="218"/>
      <c r="GU28" s="218"/>
      <c r="GV28" s="218"/>
      <c r="GW28" s="218"/>
      <c r="GX28" s="218"/>
      <c r="GY28" s="218"/>
      <c r="GZ28" s="218"/>
      <c r="HA28" s="218"/>
      <c r="HB28" s="218"/>
      <c r="HC28" s="218"/>
      <c r="HD28" s="218"/>
      <c r="HE28" s="218"/>
      <c r="HF28" s="218"/>
      <c r="HG28" s="218"/>
      <c r="HH28" s="218"/>
      <c r="HI28" s="218"/>
      <c r="HJ28" s="218"/>
      <c r="HK28" s="218"/>
      <c r="HL28" s="218"/>
      <c r="HM28" s="218"/>
      <c r="HN28" s="218"/>
      <c r="HO28" s="218"/>
      <c r="HP28" s="218"/>
      <c r="HQ28" s="218"/>
      <c r="HR28" s="218"/>
      <c r="HS28" s="218"/>
      <c r="HT28" s="218"/>
      <c r="HU28" s="218"/>
      <c r="HV28" s="218"/>
      <c r="HW28" s="218"/>
      <c r="HX28" s="218"/>
      <c r="HY28" s="218"/>
      <c r="HZ28" s="218"/>
      <c r="IA28" s="218"/>
      <c r="IB28" s="218"/>
      <c r="IC28" s="218"/>
      <c r="ID28" s="218"/>
      <c r="IE28" s="218"/>
      <c r="IF28" s="218"/>
      <c r="IG28" s="218"/>
      <c r="IH28" s="218"/>
      <c r="II28" s="218"/>
      <c r="IJ28" s="218"/>
      <c r="IK28" s="218"/>
      <c r="IL28" s="218"/>
      <c r="IM28" s="218"/>
      <c r="IN28" s="218"/>
      <c r="IO28" s="218"/>
      <c r="IP28" s="218"/>
      <c r="IQ28" s="218"/>
      <c r="IR28" s="218"/>
      <c r="IS28" s="218"/>
      <c r="IT28" s="218"/>
      <c r="IU28" s="218"/>
      <c r="IV28" s="218"/>
      <c r="IW28" s="218"/>
      <c r="IX28" s="218"/>
      <c r="IY28" s="218"/>
      <c r="IZ28" s="218"/>
      <c r="JA28" s="218"/>
      <c r="JB28" s="218"/>
      <c r="JC28" s="218"/>
      <c r="JD28" s="218"/>
      <c r="JE28" s="218"/>
      <c r="JF28" s="218"/>
      <c r="JG28" s="218"/>
      <c r="JH28" s="218"/>
      <c r="JI28" s="218"/>
      <c r="JJ28" s="218"/>
      <c r="JK28" s="218"/>
      <c r="JL28" s="218"/>
      <c r="JM28" s="218"/>
      <c r="JN28" s="218"/>
      <c r="JO28" s="218"/>
      <c r="JP28" s="218"/>
      <c r="JQ28" s="218"/>
      <c r="JR28" s="218"/>
      <c r="JS28" s="218"/>
      <c r="JT28" s="218"/>
      <c r="JU28" s="218"/>
      <c r="JV28" s="218"/>
      <c r="JW28" s="218"/>
      <c r="JX28" s="218"/>
      <c r="JY28" s="218"/>
      <c r="JZ28" s="218"/>
      <c r="KA28" s="218"/>
      <c r="KB28" s="218"/>
      <c r="KC28" s="218"/>
      <c r="KD28" s="218"/>
      <c r="KE28" s="218"/>
      <c r="KF28" s="218"/>
      <c r="KG28" s="218"/>
      <c r="KH28" s="218"/>
      <c r="KI28" s="218"/>
      <c r="KJ28" s="218"/>
      <c r="KK28" s="218"/>
      <c r="KL28" s="218"/>
      <c r="KM28" s="218"/>
      <c r="KN28" s="218"/>
      <c r="KO28" s="218"/>
      <c r="KP28" s="218"/>
      <c r="KQ28" s="218"/>
      <c r="KR28" s="218"/>
      <c r="KS28" s="218"/>
      <c r="KT28" s="218"/>
      <c r="KU28" s="218"/>
      <c r="KV28" s="218"/>
      <c r="KW28" s="218"/>
      <c r="KX28" s="218"/>
      <c r="KY28" s="218"/>
      <c r="KZ28" s="218"/>
      <c r="LA28" s="218"/>
      <c r="LB28" s="218"/>
      <c r="LC28" s="218"/>
      <c r="LD28" s="218"/>
      <c r="LE28" s="218"/>
      <c r="LF28" s="218"/>
      <c r="LG28" s="218"/>
      <c r="LH28" s="218"/>
      <c r="LI28" s="218"/>
      <c r="LJ28" s="218"/>
      <c r="LK28" s="218"/>
      <c r="LL28" s="218"/>
      <c r="LM28" s="218"/>
      <c r="LN28" s="218"/>
      <c r="LO28" s="218"/>
      <c r="LP28" s="218"/>
      <c r="LQ28" s="218"/>
      <c r="LR28" s="218"/>
      <c r="LS28" s="218"/>
      <c r="LT28" s="218"/>
      <c r="LU28" s="218"/>
      <c r="LV28" s="218"/>
      <c r="LW28" s="218"/>
      <c r="LX28" s="218"/>
      <c r="LY28" s="218"/>
      <c r="LZ28" s="218"/>
      <c r="MA28" s="218"/>
      <c r="MB28" s="218"/>
      <c r="MC28" s="218"/>
      <c r="MD28" s="218"/>
      <c r="ME28" s="218"/>
      <c r="MF28" s="218"/>
      <c r="MG28" s="218"/>
      <c r="MH28" s="218"/>
      <c r="MI28" s="218"/>
      <c r="MJ28" s="218"/>
      <c r="MK28" s="218"/>
      <c r="ML28" s="218"/>
      <c r="MM28" s="218"/>
      <c r="MN28" s="218"/>
      <c r="MO28" s="218"/>
      <c r="MP28" s="218"/>
      <c r="MQ28" s="218"/>
      <c r="MR28" s="218"/>
      <c r="MS28" s="218"/>
      <c r="MT28" s="218"/>
      <c r="MU28" s="218"/>
      <c r="MV28" s="218"/>
      <c r="MW28" s="218"/>
      <c r="MX28" s="218"/>
      <c r="MY28" s="218"/>
      <c r="MZ28" s="218"/>
      <c r="NA28" s="218"/>
      <c r="NB28" s="218"/>
      <c r="NC28" s="218"/>
      <c r="ND28" s="218"/>
      <c r="NE28" s="218"/>
      <c r="NF28" s="218"/>
      <c r="NG28" s="218"/>
      <c r="NH28" s="218"/>
      <c r="NI28" s="218"/>
      <c r="NJ28" s="218"/>
      <c r="NK28" s="218"/>
      <c r="NL28" s="218"/>
      <c r="NM28" s="218"/>
      <c r="NN28" s="218"/>
      <c r="NO28" s="218"/>
      <c r="NP28" s="218"/>
      <c r="NQ28" s="218"/>
      <c r="NR28" s="218"/>
      <c r="NS28" s="218"/>
      <c r="NT28" s="218"/>
      <c r="NU28" s="218"/>
      <c r="NV28" s="218"/>
      <c r="NW28" s="218"/>
      <c r="NX28" s="218"/>
      <c r="NY28" s="218"/>
      <c r="NZ28" s="218"/>
      <c r="OA28" s="218"/>
      <c r="OB28" s="218"/>
      <c r="OC28" s="218"/>
      <c r="OD28" s="218"/>
      <c r="OE28" s="218"/>
      <c r="OF28" s="218"/>
      <c r="OG28" s="218"/>
      <c r="OH28" s="218"/>
      <c r="OI28" s="218"/>
      <c r="OJ28" s="218"/>
      <c r="OK28" s="218"/>
      <c r="OL28" s="218"/>
      <c r="OM28" s="218"/>
      <c r="ON28" s="218"/>
      <c r="OO28" s="218"/>
      <c r="OP28" s="218"/>
      <c r="OQ28" s="218"/>
      <c r="OR28" s="218"/>
      <c r="OS28" s="218"/>
      <c r="OT28" s="218"/>
      <c r="OU28" s="218"/>
      <c r="OV28" s="218"/>
      <c r="OW28" s="218"/>
      <c r="OX28" s="218"/>
      <c r="OY28" s="218"/>
      <c r="OZ28" s="218"/>
      <c r="PA28" s="218"/>
      <c r="PB28" s="218"/>
      <c r="PC28" s="218"/>
      <c r="PD28" s="218"/>
      <c r="PE28" s="218"/>
      <c r="PF28" s="218"/>
      <c r="PG28" s="218"/>
      <c r="PH28" s="218"/>
      <c r="PI28" s="218"/>
      <c r="PJ28" s="218"/>
      <c r="PK28" s="218"/>
      <c r="PL28" s="218"/>
      <c r="PM28" s="218"/>
      <c r="PN28" s="218"/>
      <c r="PO28" s="218"/>
      <c r="PP28" s="218"/>
      <c r="PQ28" s="218"/>
      <c r="PR28" s="218"/>
      <c r="PS28" s="218"/>
      <c r="PT28" s="218"/>
      <c r="PU28" s="218"/>
      <c r="PV28" s="218"/>
      <c r="PW28" s="218"/>
      <c r="PX28" s="218"/>
      <c r="PY28" s="218"/>
      <c r="PZ28" s="218"/>
      <c r="QA28" s="218"/>
      <c r="QB28" s="218"/>
      <c r="QC28" s="218"/>
      <c r="QD28" s="218"/>
      <c r="QE28" s="218"/>
      <c r="QF28" s="218"/>
      <c r="QG28" s="218"/>
      <c r="QH28" s="218"/>
      <c r="QI28" s="218"/>
      <c r="QJ28" s="218"/>
      <c r="QK28" s="218"/>
      <c r="QL28" s="218"/>
      <c r="QM28" s="218"/>
      <c r="QN28" s="218"/>
      <c r="QO28" s="218"/>
      <c r="QP28" s="218"/>
      <c r="QQ28" s="218"/>
      <c r="QR28" s="218"/>
      <c r="QS28" s="218"/>
      <c r="QT28" s="218"/>
      <c r="QU28" s="218"/>
      <c r="QV28" s="218"/>
      <c r="QW28" s="218"/>
      <c r="QX28" s="218"/>
      <c r="QY28" s="218"/>
      <c r="QZ28" s="218"/>
      <c r="RA28" s="218"/>
      <c r="RB28" s="218"/>
      <c r="RC28" s="218"/>
      <c r="RD28" s="218"/>
      <c r="RE28" s="218"/>
      <c r="RF28" s="218"/>
      <c r="RG28" s="218"/>
      <c r="RH28" s="218"/>
      <c r="RI28" s="218"/>
      <c r="RJ28" s="218"/>
      <c r="RK28" s="218"/>
      <c r="RL28" s="218"/>
      <c r="RM28" s="218"/>
      <c r="RN28" s="218"/>
      <c r="RO28" s="218"/>
      <c r="RP28" s="218"/>
      <c r="RQ28" s="218"/>
      <c r="RR28" s="218"/>
      <c r="RS28" s="218"/>
      <c r="RT28" s="218"/>
      <c r="RU28" s="218"/>
      <c r="RV28" s="218"/>
      <c r="RW28" s="218"/>
      <c r="RX28" s="218"/>
      <c r="RY28" s="218"/>
      <c r="RZ28" s="218"/>
      <c r="SA28" s="218"/>
      <c r="SB28" s="218"/>
      <c r="SC28" s="218"/>
      <c r="SD28" s="218"/>
      <c r="SE28" s="218"/>
      <c r="SF28" s="218"/>
      <c r="SG28" s="218"/>
      <c r="SH28" s="218"/>
      <c r="SI28" s="218"/>
      <c r="SJ28" s="218"/>
      <c r="SK28" s="218"/>
      <c r="SL28" s="218"/>
      <c r="SM28" s="218"/>
      <c r="SN28" s="218"/>
      <c r="SO28" s="218"/>
      <c r="SP28" s="218"/>
      <c r="SQ28" s="218"/>
      <c r="SR28" s="218"/>
      <c r="SS28" s="218"/>
      <c r="ST28" s="218"/>
      <c r="SU28" s="218"/>
      <c r="SV28" s="218"/>
      <c r="SW28" s="218"/>
      <c r="SX28" s="218"/>
      <c r="SY28" s="218"/>
      <c r="SZ28" s="218"/>
      <c r="TA28" s="218"/>
      <c r="TB28" s="218"/>
      <c r="TC28" s="218"/>
      <c r="TD28" s="218"/>
      <c r="TE28" s="218"/>
      <c r="TF28" s="218"/>
      <c r="TG28" s="218"/>
      <c r="TH28" s="218"/>
      <c r="TI28" s="218"/>
      <c r="TJ28" s="218"/>
      <c r="TK28" s="218"/>
      <c r="TL28" s="218"/>
      <c r="TM28" s="218"/>
      <c r="TN28" s="218"/>
      <c r="TO28" s="218"/>
      <c r="TP28" s="218"/>
      <c r="TQ28" s="218"/>
      <c r="TR28" s="218"/>
      <c r="TS28" s="218"/>
      <c r="TT28" s="218"/>
      <c r="TU28" s="218"/>
      <c r="TV28" s="218"/>
      <c r="TW28" s="218"/>
      <c r="TX28" s="218"/>
      <c r="TY28" s="218"/>
      <c r="TZ28" s="218"/>
      <c r="UA28" s="218"/>
      <c r="UB28" s="218"/>
      <c r="UC28" s="218"/>
      <c r="UD28" s="218"/>
      <c r="UE28" s="218"/>
      <c r="UF28" s="218"/>
      <c r="UG28" s="218"/>
      <c r="UH28" s="218"/>
      <c r="UI28" s="218"/>
      <c r="UJ28" s="218"/>
      <c r="UK28" s="218"/>
      <c r="UL28" s="218"/>
      <c r="UM28" s="218"/>
      <c r="UN28" s="218"/>
      <c r="UO28" s="218"/>
      <c r="UP28" s="218"/>
      <c r="UQ28" s="218"/>
      <c r="UR28" s="218"/>
      <c r="US28" s="218"/>
      <c r="UT28" s="218"/>
      <c r="UU28" s="218"/>
      <c r="UV28" s="218"/>
      <c r="UW28" s="218"/>
      <c r="UX28" s="218"/>
      <c r="UY28" s="218"/>
      <c r="UZ28" s="218"/>
      <c r="VA28" s="218"/>
      <c r="VB28" s="218"/>
      <c r="VC28" s="218"/>
      <c r="VD28" s="218"/>
      <c r="VE28" s="218"/>
      <c r="VF28" s="218"/>
      <c r="VG28" s="218"/>
      <c r="VH28" s="218"/>
      <c r="VI28" s="218"/>
      <c r="VJ28" s="218"/>
      <c r="VK28" s="218"/>
      <c r="VL28" s="218"/>
      <c r="VM28" s="218"/>
      <c r="VN28" s="218"/>
      <c r="VO28" s="218"/>
      <c r="VP28" s="218"/>
      <c r="VQ28" s="218"/>
      <c r="VR28" s="218"/>
      <c r="VS28" s="218"/>
      <c r="VT28" s="218"/>
      <c r="VU28" s="218"/>
      <c r="VV28" s="218"/>
      <c r="VW28" s="218"/>
      <c r="VX28" s="218"/>
      <c r="VY28" s="218"/>
      <c r="VZ28" s="218"/>
      <c r="WA28" s="218"/>
      <c r="WB28" s="218"/>
      <c r="WC28" s="218"/>
      <c r="WD28" s="218"/>
      <c r="WE28" s="218"/>
      <c r="WF28" s="218"/>
      <c r="WG28" s="218"/>
      <c r="WH28" s="218"/>
      <c r="WI28" s="218"/>
      <c r="WJ28" s="218"/>
      <c r="WK28" s="218"/>
      <c r="WL28" s="218"/>
      <c r="WM28" s="218"/>
      <c r="WN28" s="218"/>
      <c r="WO28" s="218"/>
      <c r="WP28" s="218"/>
      <c r="WQ28" s="218"/>
      <c r="WR28" s="218"/>
      <c r="WS28" s="218"/>
      <c r="WT28" s="218"/>
      <c r="WU28" s="218"/>
      <c r="WV28" s="218"/>
      <c r="WW28" s="218"/>
      <c r="WX28" s="218"/>
      <c r="WY28" s="218"/>
      <c r="WZ28" s="218"/>
      <c r="XA28" s="218"/>
      <c r="XB28" s="218"/>
      <c r="XC28" s="218"/>
      <c r="XD28" s="218"/>
      <c r="XE28" s="218"/>
      <c r="XF28" s="218"/>
      <c r="XG28" s="218"/>
      <c r="XH28" s="218"/>
      <c r="XI28" s="218"/>
      <c r="XJ28" s="218"/>
      <c r="XK28" s="218"/>
      <c r="XL28" s="218"/>
      <c r="XM28" s="218"/>
      <c r="XN28" s="218"/>
      <c r="XO28" s="218"/>
      <c r="XP28" s="218"/>
      <c r="XQ28" s="218"/>
      <c r="XR28" s="218"/>
      <c r="XS28" s="218"/>
      <c r="XT28" s="218"/>
      <c r="XU28" s="218"/>
      <c r="XV28" s="218"/>
      <c r="XW28" s="218"/>
      <c r="XX28" s="218"/>
      <c r="XY28" s="218"/>
      <c r="XZ28" s="218"/>
      <c r="YA28" s="218"/>
      <c r="YB28" s="218"/>
      <c r="YC28" s="218"/>
      <c r="YD28" s="218"/>
      <c r="YE28" s="218"/>
      <c r="YF28" s="218"/>
      <c r="YG28" s="218"/>
      <c r="YH28" s="218"/>
      <c r="YI28" s="218"/>
      <c r="YJ28" s="218"/>
      <c r="YK28" s="218"/>
      <c r="YL28" s="218"/>
      <c r="YM28" s="218"/>
      <c r="YN28" s="218"/>
      <c r="YO28" s="218"/>
      <c r="YP28" s="218"/>
      <c r="YQ28" s="218"/>
      <c r="YR28" s="218"/>
      <c r="YS28" s="218"/>
      <c r="YT28" s="218"/>
      <c r="YU28" s="218"/>
      <c r="YV28" s="218"/>
      <c r="YW28" s="218"/>
      <c r="YX28" s="218"/>
      <c r="YY28" s="218"/>
      <c r="YZ28" s="218"/>
      <c r="ZA28" s="218"/>
      <c r="ZB28" s="218"/>
      <c r="ZC28" s="218"/>
      <c r="ZD28" s="218"/>
      <c r="ZE28" s="218"/>
      <c r="ZF28" s="218"/>
      <c r="ZG28" s="218"/>
      <c r="ZH28" s="218"/>
      <c r="ZI28" s="218"/>
      <c r="ZJ28" s="218"/>
      <c r="ZK28" s="218"/>
      <c r="ZL28" s="218"/>
      <c r="ZM28" s="218"/>
      <c r="ZN28" s="218"/>
      <c r="ZO28" s="218"/>
      <c r="ZP28" s="218"/>
      <c r="ZQ28" s="218"/>
      <c r="ZR28" s="218"/>
      <c r="ZS28" s="218"/>
      <c r="ZT28" s="218"/>
      <c r="ZU28" s="218"/>
      <c r="ZV28" s="218"/>
      <c r="ZW28" s="218"/>
      <c r="ZX28" s="218"/>
      <c r="ZY28" s="218"/>
      <c r="ZZ28" s="218"/>
      <c r="AAA28" s="218"/>
      <c r="AAB28" s="218"/>
      <c r="AAC28" s="218"/>
      <c r="AAD28" s="218"/>
      <c r="AAE28" s="218"/>
      <c r="AAF28" s="218"/>
      <c r="AAG28" s="218"/>
      <c r="AAH28" s="218"/>
      <c r="AAI28" s="218"/>
      <c r="AAJ28" s="218"/>
      <c r="AAK28" s="218"/>
      <c r="AAL28" s="218"/>
      <c r="AAM28" s="218"/>
      <c r="AAN28" s="218"/>
      <c r="AAO28" s="218"/>
      <c r="AAP28" s="218"/>
      <c r="AAQ28" s="218"/>
      <c r="AAR28" s="218"/>
      <c r="AAS28" s="218"/>
      <c r="AAT28" s="218"/>
      <c r="AAU28" s="218"/>
      <c r="AAV28" s="218"/>
      <c r="AAW28" s="218"/>
      <c r="AAX28" s="218"/>
      <c r="AAY28" s="218"/>
      <c r="AAZ28" s="218"/>
      <c r="ABA28" s="218"/>
      <c r="ABB28" s="218"/>
      <c r="ABC28" s="218"/>
      <c r="ABD28" s="218"/>
      <c r="ABE28" s="218"/>
      <c r="ABF28" s="218"/>
      <c r="ABG28" s="218"/>
      <c r="ABH28" s="218"/>
      <c r="ABI28" s="218"/>
      <c r="ABJ28" s="218"/>
      <c r="ABK28" s="218"/>
      <c r="ABL28" s="218"/>
      <c r="ABM28" s="218"/>
      <c r="ABN28" s="218"/>
      <c r="ABO28" s="218"/>
      <c r="ABP28" s="218"/>
      <c r="ABQ28" s="218"/>
      <c r="ABR28" s="218"/>
      <c r="ABS28" s="218"/>
      <c r="ABT28" s="218"/>
      <c r="ABU28" s="218"/>
      <c r="ABV28" s="218"/>
      <c r="ABW28" s="218"/>
      <c r="ABX28" s="218"/>
      <c r="ABY28" s="218"/>
      <c r="ABZ28" s="218"/>
      <c r="ACA28" s="218"/>
      <c r="ACB28" s="218"/>
      <c r="ACC28" s="218"/>
      <c r="ACD28" s="218"/>
      <c r="ACE28" s="218"/>
      <c r="ACF28" s="218"/>
      <c r="ACG28" s="218"/>
      <c r="ACH28" s="218"/>
      <c r="ACI28" s="218"/>
      <c r="ACJ28" s="218"/>
      <c r="ACK28" s="218"/>
      <c r="ACL28" s="218"/>
      <c r="ACM28" s="218"/>
      <c r="ACN28" s="218"/>
      <c r="ACO28" s="218"/>
      <c r="ACP28" s="218"/>
      <c r="ACQ28" s="218"/>
      <c r="ACR28" s="218"/>
      <c r="ACS28" s="218"/>
      <c r="ACT28" s="218"/>
      <c r="ACU28" s="218"/>
      <c r="ACV28" s="218"/>
      <c r="ACW28" s="218"/>
      <c r="ACX28" s="218"/>
      <c r="ACY28" s="218"/>
      <c r="ACZ28" s="218"/>
    </row>
    <row r="29" spans="1:780" s="233" customFormat="1" x14ac:dyDescent="0.2">
      <c r="A29" s="231"/>
      <c r="B29" s="232"/>
      <c r="C29" s="234"/>
      <c r="D29" s="234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  <c r="AH29" s="218"/>
      <c r="AI29" s="218"/>
      <c r="AJ29" s="218"/>
      <c r="AK29" s="218"/>
      <c r="AL29" s="218"/>
      <c r="AM29" s="218"/>
      <c r="AN29" s="218"/>
      <c r="AO29" s="218"/>
      <c r="AP29" s="218"/>
      <c r="AQ29" s="218"/>
      <c r="AR29" s="218"/>
      <c r="AS29" s="218"/>
      <c r="AT29" s="218"/>
      <c r="AU29" s="218"/>
      <c r="AV29" s="218"/>
      <c r="AW29" s="218"/>
      <c r="AX29" s="218"/>
      <c r="AY29" s="218"/>
      <c r="AZ29" s="218"/>
      <c r="BA29" s="218"/>
      <c r="BB29" s="218"/>
      <c r="BC29" s="218"/>
      <c r="BD29" s="218"/>
      <c r="BE29" s="218"/>
      <c r="BF29" s="218"/>
      <c r="BG29" s="218"/>
      <c r="BH29" s="218"/>
      <c r="BI29" s="218"/>
      <c r="BJ29" s="218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8"/>
      <c r="CA29" s="218"/>
      <c r="CB29" s="218"/>
      <c r="CC29" s="218"/>
      <c r="CD29" s="218"/>
      <c r="CE29" s="218"/>
      <c r="CF29" s="218"/>
      <c r="CG29" s="218"/>
      <c r="CH29" s="218"/>
      <c r="CI29" s="218"/>
      <c r="CJ29" s="218"/>
      <c r="CK29" s="218"/>
      <c r="CL29" s="218"/>
      <c r="CM29" s="218"/>
      <c r="CN29" s="218"/>
      <c r="CO29" s="218"/>
      <c r="CP29" s="218"/>
      <c r="CQ29" s="218"/>
      <c r="CR29" s="218"/>
      <c r="CS29" s="218"/>
      <c r="CT29" s="218"/>
      <c r="CU29" s="218"/>
      <c r="CV29" s="218"/>
      <c r="CW29" s="218"/>
      <c r="CX29" s="218"/>
      <c r="CY29" s="218"/>
      <c r="CZ29" s="218"/>
      <c r="DA29" s="218"/>
      <c r="DB29" s="218"/>
      <c r="DC29" s="218"/>
      <c r="DD29" s="218"/>
      <c r="DE29" s="218"/>
      <c r="DF29" s="218"/>
      <c r="DG29" s="218"/>
      <c r="DH29" s="218"/>
      <c r="DI29" s="218"/>
      <c r="DJ29" s="218"/>
      <c r="DK29" s="218"/>
      <c r="DL29" s="218"/>
      <c r="DM29" s="218"/>
      <c r="DN29" s="218"/>
      <c r="DO29" s="218"/>
      <c r="DP29" s="218"/>
      <c r="DQ29" s="218"/>
      <c r="DR29" s="218"/>
      <c r="DS29" s="218"/>
      <c r="DT29" s="218"/>
      <c r="DU29" s="218"/>
      <c r="DV29" s="218"/>
      <c r="DW29" s="218"/>
      <c r="DX29" s="218"/>
      <c r="DY29" s="218"/>
      <c r="DZ29" s="218"/>
      <c r="EA29" s="218"/>
      <c r="EB29" s="218"/>
      <c r="EC29" s="218"/>
      <c r="ED29" s="218"/>
      <c r="EE29" s="218"/>
      <c r="EF29" s="218"/>
      <c r="EG29" s="218"/>
      <c r="EH29" s="218"/>
      <c r="EI29" s="218"/>
      <c r="EJ29" s="218"/>
      <c r="EK29" s="218"/>
      <c r="EL29" s="218"/>
      <c r="EM29" s="218"/>
      <c r="EN29" s="218"/>
      <c r="EO29" s="218"/>
      <c r="EP29" s="218"/>
      <c r="EQ29" s="218"/>
      <c r="ER29" s="218"/>
      <c r="ES29" s="218"/>
      <c r="ET29" s="218"/>
      <c r="EU29" s="218"/>
      <c r="EV29" s="218"/>
      <c r="EW29" s="218"/>
      <c r="EX29" s="218"/>
      <c r="EY29" s="218"/>
      <c r="EZ29" s="218"/>
      <c r="FA29" s="218"/>
      <c r="FB29" s="218"/>
      <c r="FC29" s="218"/>
      <c r="FD29" s="218"/>
      <c r="FE29" s="218"/>
      <c r="FF29" s="218"/>
      <c r="FG29" s="218"/>
      <c r="FH29" s="218"/>
      <c r="FI29" s="218"/>
      <c r="FJ29" s="218"/>
      <c r="FK29" s="218"/>
      <c r="FL29" s="218"/>
      <c r="FM29" s="218"/>
      <c r="FN29" s="218"/>
      <c r="FO29" s="218"/>
      <c r="FP29" s="218"/>
      <c r="FQ29" s="218"/>
      <c r="FR29" s="218"/>
      <c r="FS29" s="218"/>
      <c r="FT29" s="218"/>
      <c r="FU29" s="218"/>
      <c r="FV29" s="218"/>
      <c r="FW29" s="218"/>
      <c r="FX29" s="218"/>
      <c r="FY29" s="218"/>
      <c r="FZ29" s="218"/>
      <c r="GA29" s="218"/>
      <c r="GB29" s="218"/>
      <c r="GC29" s="218"/>
      <c r="GD29" s="218"/>
      <c r="GE29" s="218"/>
      <c r="GF29" s="218"/>
      <c r="GG29" s="218"/>
      <c r="GH29" s="218"/>
      <c r="GI29" s="218"/>
      <c r="GJ29" s="218"/>
      <c r="GK29" s="218"/>
      <c r="GL29" s="218"/>
      <c r="GM29" s="218"/>
      <c r="GN29" s="218"/>
      <c r="GO29" s="218"/>
      <c r="GP29" s="218"/>
      <c r="GQ29" s="218"/>
      <c r="GR29" s="218"/>
      <c r="GS29" s="218"/>
      <c r="GT29" s="218"/>
      <c r="GU29" s="218"/>
      <c r="GV29" s="218"/>
      <c r="GW29" s="218"/>
      <c r="GX29" s="218"/>
      <c r="GY29" s="218"/>
      <c r="GZ29" s="218"/>
      <c r="HA29" s="218"/>
      <c r="HB29" s="218"/>
      <c r="HC29" s="218"/>
      <c r="HD29" s="218"/>
      <c r="HE29" s="218"/>
      <c r="HF29" s="218"/>
      <c r="HG29" s="218"/>
      <c r="HH29" s="218"/>
      <c r="HI29" s="218"/>
      <c r="HJ29" s="218"/>
      <c r="HK29" s="218"/>
      <c r="HL29" s="218"/>
      <c r="HM29" s="218"/>
      <c r="HN29" s="218"/>
      <c r="HO29" s="218"/>
      <c r="HP29" s="218"/>
      <c r="HQ29" s="218"/>
      <c r="HR29" s="218"/>
      <c r="HS29" s="218"/>
      <c r="HT29" s="218"/>
      <c r="HU29" s="218"/>
      <c r="HV29" s="218"/>
      <c r="HW29" s="218"/>
      <c r="HX29" s="218"/>
      <c r="HY29" s="218"/>
      <c r="HZ29" s="218"/>
      <c r="IA29" s="218"/>
      <c r="IB29" s="218"/>
      <c r="IC29" s="218"/>
      <c r="ID29" s="218"/>
      <c r="IE29" s="218"/>
      <c r="IF29" s="218"/>
      <c r="IG29" s="218"/>
      <c r="IH29" s="218"/>
      <c r="II29" s="218"/>
      <c r="IJ29" s="218"/>
      <c r="IK29" s="218"/>
      <c r="IL29" s="218"/>
      <c r="IM29" s="218"/>
      <c r="IN29" s="218"/>
      <c r="IO29" s="218"/>
      <c r="IP29" s="218"/>
      <c r="IQ29" s="218"/>
      <c r="IR29" s="218"/>
      <c r="IS29" s="218"/>
      <c r="IT29" s="218"/>
      <c r="IU29" s="218"/>
      <c r="IV29" s="218"/>
      <c r="IW29" s="218"/>
      <c r="IX29" s="218"/>
      <c r="IY29" s="218"/>
      <c r="IZ29" s="218"/>
      <c r="JA29" s="218"/>
      <c r="JB29" s="218"/>
      <c r="JC29" s="218"/>
      <c r="JD29" s="218"/>
      <c r="JE29" s="218"/>
      <c r="JF29" s="218"/>
      <c r="JG29" s="218"/>
      <c r="JH29" s="218"/>
      <c r="JI29" s="218"/>
      <c r="JJ29" s="218"/>
      <c r="JK29" s="218"/>
      <c r="JL29" s="218"/>
      <c r="JM29" s="218"/>
      <c r="JN29" s="218"/>
      <c r="JO29" s="218"/>
      <c r="JP29" s="218"/>
      <c r="JQ29" s="218"/>
      <c r="JR29" s="218"/>
      <c r="JS29" s="218"/>
      <c r="JT29" s="218"/>
      <c r="JU29" s="218"/>
      <c r="JV29" s="218"/>
      <c r="JW29" s="218"/>
      <c r="JX29" s="218"/>
      <c r="JY29" s="218"/>
      <c r="JZ29" s="218"/>
      <c r="KA29" s="218"/>
      <c r="KB29" s="218"/>
      <c r="KC29" s="218"/>
      <c r="KD29" s="218"/>
      <c r="KE29" s="218"/>
      <c r="KF29" s="218"/>
      <c r="KG29" s="218"/>
      <c r="KH29" s="218"/>
      <c r="KI29" s="218"/>
      <c r="KJ29" s="218"/>
      <c r="KK29" s="218"/>
      <c r="KL29" s="218"/>
      <c r="KM29" s="218"/>
      <c r="KN29" s="218"/>
      <c r="KO29" s="218"/>
      <c r="KP29" s="218"/>
      <c r="KQ29" s="218"/>
      <c r="KR29" s="218"/>
      <c r="KS29" s="218"/>
      <c r="KT29" s="218"/>
      <c r="KU29" s="218"/>
      <c r="KV29" s="218"/>
      <c r="KW29" s="218"/>
      <c r="KX29" s="218"/>
      <c r="KY29" s="218"/>
      <c r="KZ29" s="218"/>
      <c r="LA29" s="218"/>
      <c r="LB29" s="218"/>
      <c r="LC29" s="218"/>
      <c r="LD29" s="218"/>
      <c r="LE29" s="218"/>
      <c r="LF29" s="218"/>
      <c r="LG29" s="218"/>
      <c r="LH29" s="218"/>
      <c r="LI29" s="218"/>
      <c r="LJ29" s="218"/>
      <c r="LK29" s="218"/>
      <c r="LL29" s="218"/>
      <c r="LM29" s="218"/>
      <c r="LN29" s="218"/>
      <c r="LO29" s="218"/>
      <c r="LP29" s="218"/>
      <c r="LQ29" s="218"/>
      <c r="LR29" s="218"/>
      <c r="LS29" s="218"/>
      <c r="LT29" s="218"/>
      <c r="LU29" s="218"/>
      <c r="LV29" s="218"/>
      <c r="LW29" s="218"/>
      <c r="LX29" s="218"/>
      <c r="LY29" s="218"/>
      <c r="LZ29" s="218"/>
      <c r="MA29" s="218"/>
      <c r="MB29" s="218"/>
      <c r="MC29" s="218"/>
      <c r="MD29" s="218"/>
      <c r="ME29" s="218"/>
      <c r="MF29" s="218"/>
      <c r="MG29" s="218"/>
      <c r="MH29" s="218"/>
      <c r="MI29" s="218"/>
      <c r="MJ29" s="218"/>
      <c r="MK29" s="218"/>
      <c r="ML29" s="218"/>
      <c r="MM29" s="218"/>
      <c r="MN29" s="218"/>
      <c r="MO29" s="218"/>
      <c r="MP29" s="218"/>
      <c r="MQ29" s="218"/>
      <c r="MR29" s="218"/>
      <c r="MS29" s="218"/>
      <c r="MT29" s="218"/>
      <c r="MU29" s="218"/>
      <c r="MV29" s="218"/>
      <c r="MW29" s="218"/>
      <c r="MX29" s="218"/>
      <c r="MY29" s="218"/>
      <c r="MZ29" s="218"/>
      <c r="NA29" s="218"/>
      <c r="NB29" s="218"/>
      <c r="NC29" s="218"/>
      <c r="ND29" s="218"/>
      <c r="NE29" s="218"/>
      <c r="NF29" s="218"/>
      <c r="NG29" s="218"/>
      <c r="NH29" s="218"/>
      <c r="NI29" s="218"/>
      <c r="NJ29" s="218"/>
      <c r="NK29" s="218"/>
      <c r="NL29" s="218"/>
      <c r="NM29" s="218"/>
      <c r="NN29" s="218"/>
      <c r="NO29" s="218"/>
      <c r="NP29" s="218"/>
      <c r="NQ29" s="218"/>
      <c r="NR29" s="218"/>
      <c r="NS29" s="218"/>
      <c r="NT29" s="218"/>
      <c r="NU29" s="218"/>
      <c r="NV29" s="218"/>
      <c r="NW29" s="218"/>
      <c r="NX29" s="218"/>
      <c r="NY29" s="218"/>
      <c r="NZ29" s="218"/>
      <c r="OA29" s="218"/>
      <c r="OB29" s="218"/>
      <c r="OC29" s="218"/>
      <c r="OD29" s="218"/>
      <c r="OE29" s="218"/>
      <c r="OF29" s="218"/>
      <c r="OG29" s="218"/>
      <c r="OH29" s="218"/>
      <c r="OI29" s="218"/>
      <c r="OJ29" s="218"/>
      <c r="OK29" s="218"/>
      <c r="OL29" s="218"/>
      <c r="OM29" s="218"/>
      <c r="ON29" s="218"/>
      <c r="OO29" s="218"/>
      <c r="OP29" s="218"/>
      <c r="OQ29" s="218"/>
      <c r="OR29" s="218"/>
      <c r="OS29" s="218"/>
      <c r="OT29" s="218"/>
      <c r="OU29" s="218"/>
      <c r="OV29" s="218"/>
      <c r="OW29" s="218"/>
      <c r="OX29" s="218"/>
      <c r="OY29" s="218"/>
      <c r="OZ29" s="218"/>
      <c r="PA29" s="218"/>
      <c r="PB29" s="218"/>
      <c r="PC29" s="218"/>
      <c r="PD29" s="218"/>
      <c r="PE29" s="218"/>
      <c r="PF29" s="218"/>
      <c r="PG29" s="218"/>
      <c r="PH29" s="218"/>
      <c r="PI29" s="218"/>
      <c r="PJ29" s="218"/>
      <c r="PK29" s="218"/>
      <c r="PL29" s="218"/>
      <c r="PM29" s="218"/>
      <c r="PN29" s="218"/>
      <c r="PO29" s="218"/>
      <c r="PP29" s="218"/>
      <c r="PQ29" s="218"/>
      <c r="PR29" s="218"/>
      <c r="PS29" s="218"/>
      <c r="PT29" s="218"/>
      <c r="PU29" s="218"/>
      <c r="PV29" s="218"/>
      <c r="PW29" s="218"/>
      <c r="PX29" s="218"/>
      <c r="PY29" s="218"/>
      <c r="PZ29" s="218"/>
      <c r="QA29" s="218"/>
      <c r="QB29" s="218"/>
      <c r="QC29" s="218"/>
      <c r="QD29" s="218"/>
      <c r="QE29" s="218"/>
      <c r="QF29" s="218"/>
      <c r="QG29" s="218"/>
      <c r="QH29" s="218"/>
      <c r="QI29" s="218"/>
      <c r="QJ29" s="218"/>
      <c r="QK29" s="218"/>
      <c r="QL29" s="218"/>
      <c r="QM29" s="218"/>
      <c r="QN29" s="218"/>
      <c r="QO29" s="218"/>
      <c r="QP29" s="218"/>
      <c r="QQ29" s="218"/>
      <c r="QR29" s="218"/>
      <c r="QS29" s="218"/>
      <c r="QT29" s="218"/>
      <c r="QU29" s="218"/>
      <c r="QV29" s="218"/>
      <c r="QW29" s="218"/>
      <c r="QX29" s="218"/>
      <c r="QY29" s="218"/>
      <c r="QZ29" s="218"/>
      <c r="RA29" s="218"/>
      <c r="RB29" s="218"/>
      <c r="RC29" s="218"/>
      <c r="RD29" s="218"/>
      <c r="RE29" s="218"/>
      <c r="RF29" s="218"/>
      <c r="RG29" s="218"/>
      <c r="RH29" s="218"/>
      <c r="RI29" s="218"/>
      <c r="RJ29" s="218"/>
      <c r="RK29" s="218"/>
      <c r="RL29" s="218"/>
      <c r="RM29" s="218"/>
      <c r="RN29" s="218"/>
      <c r="RO29" s="218"/>
      <c r="RP29" s="218"/>
      <c r="RQ29" s="218"/>
      <c r="RR29" s="218"/>
      <c r="RS29" s="218"/>
      <c r="RT29" s="218"/>
      <c r="RU29" s="218"/>
      <c r="RV29" s="218"/>
      <c r="RW29" s="218"/>
      <c r="RX29" s="218"/>
      <c r="RY29" s="218"/>
      <c r="RZ29" s="218"/>
      <c r="SA29" s="218"/>
      <c r="SB29" s="218"/>
      <c r="SC29" s="218"/>
      <c r="SD29" s="218"/>
      <c r="SE29" s="218"/>
      <c r="SF29" s="218"/>
      <c r="SG29" s="218"/>
      <c r="SH29" s="218"/>
      <c r="SI29" s="218"/>
      <c r="SJ29" s="218"/>
      <c r="SK29" s="218"/>
      <c r="SL29" s="218"/>
      <c r="SM29" s="218"/>
      <c r="SN29" s="218"/>
      <c r="SO29" s="218"/>
      <c r="SP29" s="218"/>
      <c r="SQ29" s="218"/>
      <c r="SR29" s="218"/>
      <c r="SS29" s="218"/>
      <c r="ST29" s="218"/>
      <c r="SU29" s="218"/>
      <c r="SV29" s="218"/>
      <c r="SW29" s="218"/>
      <c r="SX29" s="218"/>
      <c r="SY29" s="218"/>
      <c r="SZ29" s="218"/>
      <c r="TA29" s="218"/>
      <c r="TB29" s="218"/>
      <c r="TC29" s="218"/>
      <c r="TD29" s="218"/>
      <c r="TE29" s="218"/>
      <c r="TF29" s="218"/>
      <c r="TG29" s="218"/>
      <c r="TH29" s="218"/>
      <c r="TI29" s="218"/>
      <c r="TJ29" s="218"/>
      <c r="TK29" s="218"/>
      <c r="TL29" s="218"/>
      <c r="TM29" s="218"/>
      <c r="TN29" s="218"/>
      <c r="TO29" s="218"/>
      <c r="TP29" s="218"/>
      <c r="TQ29" s="218"/>
      <c r="TR29" s="218"/>
      <c r="TS29" s="218"/>
      <c r="TT29" s="218"/>
      <c r="TU29" s="218"/>
      <c r="TV29" s="218"/>
      <c r="TW29" s="218"/>
      <c r="TX29" s="218"/>
      <c r="TY29" s="218"/>
      <c r="TZ29" s="218"/>
      <c r="UA29" s="218"/>
      <c r="UB29" s="218"/>
      <c r="UC29" s="218"/>
      <c r="UD29" s="218"/>
      <c r="UE29" s="218"/>
      <c r="UF29" s="218"/>
      <c r="UG29" s="218"/>
      <c r="UH29" s="218"/>
      <c r="UI29" s="218"/>
      <c r="UJ29" s="218"/>
      <c r="UK29" s="218"/>
      <c r="UL29" s="218"/>
      <c r="UM29" s="218"/>
      <c r="UN29" s="218"/>
      <c r="UO29" s="218"/>
      <c r="UP29" s="218"/>
      <c r="UQ29" s="218"/>
      <c r="UR29" s="218"/>
      <c r="US29" s="218"/>
      <c r="UT29" s="218"/>
      <c r="UU29" s="218"/>
      <c r="UV29" s="218"/>
      <c r="UW29" s="218"/>
      <c r="UX29" s="218"/>
      <c r="UY29" s="218"/>
      <c r="UZ29" s="218"/>
      <c r="VA29" s="218"/>
      <c r="VB29" s="218"/>
      <c r="VC29" s="218"/>
      <c r="VD29" s="218"/>
      <c r="VE29" s="218"/>
      <c r="VF29" s="218"/>
      <c r="VG29" s="218"/>
      <c r="VH29" s="218"/>
      <c r="VI29" s="218"/>
      <c r="VJ29" s="218"/>
      <c r="VK29" s="218"/>
      <c r="VL29" s="218"/>
      <c r="VM29" s="218"/>
      <c r="VN29" s="218"/>
      <c r="VO29" s="218"/>
      <c r="VP29" s="218"/>
      <c r="VQ29" s="218"/>
      <c r="VR29" s="218"/>
      <c r="VS29" s="218"/>
      <c r="VT29" s="218"/>
      <c r="VU29" s="218"/>
      <c r="VV29" s="218"/>
      <c r="VW29" s="218"/>
      <c r="VX29" s="218"/>
      <c r="VY29" s="218"/>
      <c r="VZ29" s="218"/>
      <c r="WA29" s="218"/>
      <c r="WB29" s="218"/>
      <c r="WC29" s="218"/>
      <c r="WD29" s="218"/>
      <c r="WE29" s="218"/>
      <c r="WF29" s="218"/>
      <c r="WG29" s="218"/>
      <c r="WH29" s="218"/>
      <c r="WI29" s="218"/>
      <c r="WJ29" s="218"/>
      <c r="WK29" s="218"/>
      <c r="WL29" s="218"/>
      <c r="WM29" s="218"/>
      <c r="WN29" s="218"/>
      <c r="WO29" s="218"/>
      <c r="WP29" s="218"/>
      <c r="WQ29" s="218"/>
      <c r="WR29" s="218"/>
      <c r="WS29" s="218"/>
      <c r="WT29" s="218"/>
      <c r="WU29" s="218"/>
      <c r="WV29" s="218"/>
      <c r="WW29" s="218"/>
      <c r="WX29" s="218"/>
      <c r="WY29" s="218"/>
      <c r="WZ29" s="218"/>
      <c r="XA29" s="218"/>
      <c r="XB29" s="218"/>
      <c r="XC29" s="218"/>
      <c r="XD29" s="218"/>
      <c r="XE29" s="218"/>
      <c r="XF29" s="218"/>
      <c r="XG29" s="218"/>
      <c r="XH29" s="218"/>
      <c r="XI29" s="218"/>
      <c r="XJ29" s="218"/>
      <c r="XK29" s="218"/>
      <c r="XL29" s="218"/>
      <c r="XM29" s="218"/>
      <c r="XN29" s="218"/>
      <c r="XO29" s="218"/>
      <c r="XP29" s="218"/>
      <c r="XQ29" s="218"/>
      <c r="XR29" s="218"/>
      <c r="XS29" s="218"/>
      <c r="XT29" s="218"/>
      <c r="XU29" s="218"/>
      <c r="XV29" s="218"/>
      <c r="XW29" s="218"/>
      <c r="XX29" s="218"/>
      <c r="XY29" s="218"/>
      <c r="XZ29" s="218"/>
      <c r="YA29" s="218"/>
      <c r="YB29" s="218"/>
      <c r="YC29" s="218"/>
      <c r="YD29" s="218"/>
      <c r="YE29" s="218"/>
      <c r="YF29" s="218"/>
      <c r="YG29" s="218"/>
      <c r="YH29" s="218"/>
      <c r="YI29" s="218"/>
      <c r="YJ29" s="218"/>
      <c r="YK29" s="218"/>
      <c r="YL29" s="218"/>
      <c r="YM29" s="218"/>
      <c r="YN29" s="218"/>
      <c r="YO29" s="218"/>
      <c r="YP29" s="218"/>
      <c r="YQ29" s="218"/>
      <c r="YR29" s="218"/>
      <c r="YS29" s="218"/>
      <c r="YT29" s="218"/>
      <c r="YU29" s="218"/>
      <c r="YV29" s="218"/>
      <c r="YW29" s="218"/>
      <c r="YX29" s="218"/>
      <c r="YY29" s="218"/>
      <c r="YZ29" s="218"/>
      <c r="ZA29" s="218"/>
      <c r="ZB29" s="218"/>
      <c r="ZC29" s="218"/>
      <c r="ZD29" s="218"/>
      <c r="ZE29" s="218"/>
      <c r="ZF29" s="218"/>
      <c r="ZG29" s="218"/>
      <c r="ZH29" s="218"/>
      <c r="ZI29" s="218"/>
      <c r="ZJ29" s="218"/>
      <c r="ZK29" s="218"/>
      <c r="ZL29" s="218"/>
      <c r="ZM29" s="218"/>
      <c r="ZN29" s="218"/>
      <c r="ZO29" s="218"/>
      <c r="ZP29" s="218"/>
      <c r="ZQ29" s="218"/>
      <c r="ZR29" s="218"/>
      <c r="ZS29" s="218"/>
      <c r="ZT29" s="218"/>
      <c r="ZU29" s="218"/>
      <c r="ZV29" s="218"/>
      <c r="ZW29" s="218"/>
      <c r="ZX29" s="218"/>
      <c r="ZY29" s="218"/>
      <c r="ZZ29" s="218"/>
      <c r="AAA29" s="218"/>
      <c r="AAB29" s="218"/>
      <c r="AAC29" s="218"/>
      <c r="AAD29" s="218"/>
      <c r="AAE29" s="218"/>
      <c r="AAF29" s="218"/>
      <c r="AAG29" s="218"/>
      <c r="AAH29" s="218"/>
      <c r="AAI29" s="218"/>
      <c r="AAJ29" s="218"/>
      <c r="AAK29" s="218"/>
      <c r="AAL29" s="218"/>
      <c r="AAM29" s="218"/>
      <c r="AAN29" s="218"/>
      <c r="AAO29" s="218"/>
      <c r="AAP29" s="218"/>
      <c r="AAQ29" s="218"/>
      <c r="AAR29" s="218"/>
      <c r="AAS29" s="218"/>
      <c r="AAT29" s="218"/>
      <c r="AAU29" s="218"/>
      <c r="AAV29" s="218"/>
      <c r="AAW29" s="218"/>
      <c r="AAX29" s="218"/>
      <c r="AAY29" s="218"/>
      <c r="AAZ29" s="218"/>
      <c r="ABA29" s="218"/>
      <c r="ABB29" s="218"/>
      <c r="ABC29" s="218"/>
      <c r="ABD29" s="218"/>
      <c r="ABE29" s="218"/>
      <c r="ABF29" s="218"/>
      <c r="ABG29" s="218"/>
      <c r="ABH29" s="218"/>
      <c r="ABI29" s="218"/>
      <c r="ABJ29" s="218"/>
      <c r="ABK29" s="218"/>
      <c r="ABL29" s="218"/>
      <c r="ABM29" s="218"/>
      <c r="ABN29" s="218"/>
      <c r="ABO29" s="218"/>
      <c r="ABP29" s="218"/>
      <c r="ABQ29" s="218"/>
      <c r="ABR29" s="218"/>
      <c r="ABS29" s="218"/>
      <c r="ABT29" s="218"/>
      <c r="ABU29" s="218"/>
      <c r="ABV29" s="218"/>
      <c r="ABW29" s="218"/>
      <c r="ABX29" s="218"/>
      <c r="ABY29" s="218"/>
      <c r="ABZ29" s="218"/>
      <c r="ACA29" s="218"/>
      <c r="ACB29" s="218"/>
      <c r="ACC29" s="218"/>
      <c r="ACD29" s="218"/>
      <c r="ACE29" s="218"/>
      <c r="ACF29" s="218"/>
      <c r="ACG29" s="218"/>
      <c r="ACH29" s="218"/>
      <c r="ACI29" s="218"/>
      <c r="ACJ29" s="218"/>
      <c r="ACK29" s="218"/>
      <c r="ACL29" s="218"/>
      <c r="ACM29" s="218"/>
      <c r="ACN29" s="218"/>
      <c r="ACO29" s="218"/>
      <c r="ACP29" s="218"/>
      <c r="ACQ29" s="218"/>
      <c r="ACR29" s="218"/>
      <c r="ACS29" s="218"/>
      <c r="ACT29" s="218"/>
      <c r="ACU29" s="218"/>
      <c r="ACV29" s="218"/>
      <c r="ACW29" s="218"/>
      <c r="ACX29" s="218"/>
      <c r="ACY29" s="218"/>
      <c r="ACZ29" s="218"/>
    </row>
    <row r="30" spans="1:780" s="233" customFormat="1" x14ac:dyDescent="0.2">
      <c r="A30" s="231"/>
      <c r="B30" s="232"/>
      <c r="C30" s="234"/>
      <c r="D30" s="234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8"/>
      <c r="CA30" s="218"/>
      <c r="CB30" s="218"/>
      <c r="CC30" s="218"/>
      <c r="CD30" s="218"/>
      <c r="CE30" s="218"/>
      <c r="CF30" s="218"/>
      <c r="CG30" s="218"/>
      <c r="CH30" s="218"/>
      <c r="CI30" s="218"/>
      <c r="CJ30" s="218"/>
      <c r="CK30" s="218"/>
      <c r="CL30" s="218"/>
      <c r="CM30" s="218"/>
      <c r="CN30" s="218"/>
      <c r="CO30" s="218"/>
      <c r="CP30" s="218"/>
      <c r="CQ30" s="218"/>
      <c r="CR30" s="218"/>
      <c r="CS30" s="218"/>
      <c r="CT30" s="218"/>
      <c r="CU30" s="218"/>
      <c r="CV30" s="218"/>
      <c r="CW30" s="218"/>
      <c r="CX30" s="218"/>
      <c r="CY30" s="218"/>
      <c r="CZ30" s="218"/>
      <c r="DA30" s="218"/>
      <c r="DB30" s="218"/>
      <c r="DC30" s="218"/>
      <c r="DD30" s="218"/>
      <c r="DE30" s="218"/>
      <c r="DF30" s="218"/>
      <c r="DG30" s="218"/>
      <c r="DH30" s="218"/>
      <c r="DI30" s="218"/>
      <c r="DJ30" s="218"/>
      <c r="DK30" s="218"/>
      <c r="DL30" s="218"/>
      <c r="DM30" s="218"/>
      <c r="DN30" s="218"/>
      <c r="DO30" s="218"/>
      <c r="DP30" s="218"/>
      <c r="DQ30" s="218"/>
      <c r="DR30" s="218"/>
      <c r="DS30" s="218"/>
      <c r="DT30" s="218"/>
      <c r="DU30" s="218"/>
      <c r="DV30" s="218"/>
      <c r="DW30" s="218"/>
      <c r="DX30" s="218"/>
      <c r="DY30" s="218"/>
      <c r="DZ30" s="218"/>
      <c r="EA30" s="218"/>
      <c r="EB30" s="218"/>
      <c r="EC30" s="218"/>
      <c r="ED30" s="218"/>
      <c r="EE30" s="218"/>
      <c r="EF30" s="218"/>
      <c r="EG30" s="218"/>
      <c r="EH30" s="218"/>
      <c r="EI30" s="218"/>
      <c r="EJ30" s="218"/>
      <c r="EK30" s="218"/>
      <c r="EL30" s="218"/>
      <c r="EM30" s="218"/>
      <c r="EN30" s="218"/>
      <c r="EO30" s="218"/>
      <c r="EP30" s="218"/>
      <c r="EQ30" s="218"/>
      <c r="ER30" s="218"/>
      <c r="ES30" s="218"/>
      <c r="ET30" s="218"/>
      <c r="EU30" s="218"/>
      <c r="EV30" s="218"/>
      <c r="EW30" s="218"/>
      <c r="EX30" s="218"/>
      <c r="EY30" s="218"/>
      <c r="EZ30" s="218"/>
      <c r="FA30" s="218"/>
      <c r="FB30" s="218"/>
      <c r="FC30" s="218"/>
      <c r="FD30" s="218"/>
      <c r="FE30" s="218"/>
      <c r="FF30" s="218"/>
      <c r="FG30" s="218"/>
      <c r="FH30" s="218"/>
      <c r="FI30" s="218"/>
      <c r="FJ30" s="218"/>
      <c r="FK30" s="218"/>
      <c r="FL30" s="218"/>
      <c r="FM30" s="218"/>
      <c r="FN30" s="218"/>
      <c r="FO30" s="218"/>
      <c r="FP30" s="218"/>
      <c r="FQ30" s="218"/>
      <c r="FR30" s="218"/>
      <c r="FS30" s="218"/>
      <c r="FT30" s="218"/>
      <c r="FU30" s="218"/>
      <c r="FV30" s="218"/>
      <c r="FW30" s="218"/>
      <c r="FX30" s="218"/>
      <c r="FY30" s="218"/>
      <c r="FZ30" s="218"/>
      <c r="GA30" s="218"/>
      <c r="GB30" s="218"/>
      <c r="GC30" s="218"/>
      <c r="GD30" s="218"/>
      <c r="GE30" s="218"/>
      <c r="GF30" s="218"/>
      <c r="GG30" s="218"/>
      <c r="GH30" s="218"/>
      <c r="GI30" s="218"/>
      <c r="GJ30" s="218"/>
      <c r="GK30" s="218"/>
      <c r="GL30" s="218"/>
      <c r="GM30" s="218"/>
      <c r="GN30" s="218"/>
      <c r="GO30" s="218"/>
      <c r="GP30" s="218"/>
      <c r="GQ30" s="218"/>
      <c r="GR30" s="218"/>
      <c r="GS30" s="218"/>
      <c r="GT30" s="218"/>
      <c r="GU30" s="218"/>
      <c r="GV30" s="218"/>
      <c r="GW30" s="218"/>
      <c r="GX30" s="218"/>
      <c r="GY30" s="218"/>
      <c r="GZ30" s="218"/>
      <c r="HA30" s="218"/>
      <c r="HB30" s="218"/>
      <c r="HC30" s="218"/>
      <c r="HD30" s="218"/>
      <c r="HE30" s="218"/>
      <c r="HF30" s="218"/>
      <c r="HG30" s="218"/>
      <c r="HH30" s="218"/>
      <c r="HI30" s="218"/>
      <c r="HJ30" s="218"/>
      <c r="HK30" s="218"/>
      <c r="HL30" s="218"/>
      <c r="HM30" s="218"/>
      <c r="HN30" s="218"/>
      <c r="HO30" s="218"/>
      <c r="HP30" s="218"/>
      <c r="HQ30" s="218"/>
      <c r="HR30" s="218"/>
      <c r="HS30" s="218"/>
      <c r="HT30" s="218"/>
      <c r="HU30" s="218"/>
      <c r="HV30" s="218"/>
      <c r="HW30" s="218"/>
      <c r="HX30" s="218"/>
      <c r="HY30" s="218"/>
      <c r="HZ30" s="218"/>
      <c r="IA30" s="218"/>
      <c r="IB30" s="218"/>
      <c r="IC30" s="218"/>
      <c r="ID30" s="218"/>
      <c r="IE30" s="218"/>
      <c r="IF30" s="218"/>
      <c r="IG30" s="218"/>
      <c r="IH30" s="218"/>
      <c r="II30" s="218"/>
      <c r="IJ30" s="218"/>
      <c r="IK30" s="218"/>
      <c r="IL30" s="218"/>
      <c r="IM30" s="218"/>
      <c r="IN30" s="218"/>
      <c r="IO30" s="218"/>
      <c r="IP30" s="218"/>
      <c r="IQ30" s="218"/>
      <c r="IR30" s="218"/>
      <c r="IS30" s="218"/>
      <c r="IT30" s="218"/>
      <c r="IU30" s="218"/>
      <c r="IV30" s="218"/>
      <c r="IW30" s="218"/>
      <c r="IX30" s="218"/>
      <c r="IY30" s="218"/>
      <c r="IZ30" s="218"/>
      <c r="JA30" s="218"/>
      <c r="JB30" s="218"/>
      <c r="JC30" s="218"/>
      <c r="JD30" s="218"/>
      <c r="JE30" s="218"/>
      <c r="JF30" s="218"/>
      <c r="JG30" s="218"/>
      <c r="JH30" s="218"/>
      <c r="JI30" s="218"/>
      <c r="JJ30" s="218"/>
      <c r="JK30" s="218"/>
      <c r="JL30" s="218"/>
      <c r="JM30" s="218"/>
      <c r="JN30" s="218"/>
      <c r="JO30" s="218"/>
      <c r="JP30" s="218"/>
      <c r="JQ30" s="218"/>
      <c r="JR30" s="218"/>
      <c r="JS30" s="218"/>
      <c r="JT30" s="218"/>
      <c r="JU30" s="218"/>
      <c r="JV30" s="218"/>
      <c r="JW30" s="218"/>
      <c r="JX30" s="218"/>
      <c r="JY30" s="218"/>
      <c r="JZ30" s="218"/>
      <c r="KA30" s="218"/>
      <c r="KB30" s="218"/>
      <c r="KC30" s="218"/>
      <c r="KD30" s="218"/>
      <c r="KE30" s="218"/>
      <c r="KF30" s="218"/>
      <c r="KG30" s="218"/>
      <c r="KH30" s="218"/>
      <c r="KI30" s="218"/>
      <c r="KJ30" s="218"/>
      <c r="KK30" s="218"/>
      <c r="KL30" s="218"/>
      <c r="KM30" s="218"/>
      <c r="KN30" s="218"/>
      <c r="KO30" s="218"/>
      <c r="KP30" s="218"/>
      <c r="KQ30" s="218"/>
      <c r="KR30" s="218"/>
      <c r="KS30" s="218"/>
      <c r="KT30" s="218"/>
      <c r="KU30" s="218"/>
      <c r="KV30" s="218"/>
      <c r="KW30" s="218"/>
      <c r="KX30" s="218"/>
      <c r="KY30" s="218"/>
      <c r="KZ30" s="218"/>
      <c r="LA30" s="218"/>
      <c r="LB30" s="218"/>
      <c r="LC30" s="218"/>
      <c r="LD30" s="218"/>
      <c r="LE30" s="218"/>
      <c r="LF30" s="218"/>
      <c r="LG30" s="218"/>
      <c r="LH30" s="218"/>
      <c r="LI30" s="218"/>
      <c r="LJ30" s="218"/>
      <c r="LK30" s="218"/>
      <c r="LL30" s="218"/>
      <c r="LM30" s="218"/>
      <c r="LN30" s="218"/>
      <c r="LO30" s="218"/>
      <c r="LP30" s="218"/>
      <c r="LQ30" s="218"/>
      <c r="LR30" s="218"/>
      <c r="LS30" s="218"/>
      <c r="LT30" s="218"/>
      <c r="LU30" s="218"/>
      <c r="LV30" s="218"/>
      <c r="LW30" s="218"/>
      <c r="LX30" s="218"/>
      <c r="LY30" s="218"/>
      <c r="LZ30" s="218"/>
      <c r="MA30" s="218"/>
      <c r="MB30" s="218"/>
      <c r="MC30" s="218"/>
      <c r="MD30" s="218"/>
      <c r="ME30" s="218"/>
      <c r="MF30" s="218"/>
      <c r="MG30" s="218"/>
      <c r="MH30" s="218"/>
      <c r="MI30" s="218"/>
      <c r="MJ30" s="218"/>
      <c r="MK30" s="218"/>
      <c r="ML30" s="218"/>
      <c r="MM30" s="218"/>
      <c r="MN30" s="218"/>
      <c r="MO30" s="218"/>
      <c r="MP30" s="218"/>
      <c r="MQ30" s="218"/>
      <c r="MR30" s="218"/>
      <c r="MS30" s="218"/>
      <c r="MT30" s="218"/>
      <c r="MU30" s="218"/>
      <c r="MV30" s="218"/>
      <c r="MW30" s="218"/>
      <c r="MX30" s="218"/>
      <c r="MY30" s="218"/>
      <c r="MZ30" s="218"/>
      <c r="NA30" s="218"/>
      <c r="NB30" s="218"/>
      <c r="NC30" s="218"/>
      <c r="ND30" s="218"/>
      <c r="NE30" s="218"/>
      <c r="NF30" s="218"/>
      <c r="NG30" s="218"/>
      <c r="NH30" s="218"/>
      <c r="NI30" s="218"/>
      <c r="NJ30" s="218"/>
      <c r="NK30" s="218"/>
      <c r="NL30" s="218"/>
      <c r="NM30" s="218"/>
      <c r="NN30" s="218"/>
      <c r="NO30" s="218"/>
      <c r="NP30" s="218"/>
      <c r="NQ30" s="218"/>
      <c r="NR30" s="218"/>
      <c r="NS30" s="218"/>
      <c r="NT30" s="218"/>
      <c r="NU30" s="218"/>
      <c r="NV30" s="218"/>
      <c r="NW30" s="218"/>
      <c r="NX30" s="218"/>
      <c r="NY30" s="218"/>
      <c r="NZ30" s="218"/>
      <c r="OA30" s="218"/>
      <c r="OB30" s="218"/>
      <c r="OC30" s="218"/>
      <c r="OD30" s="218"/>
      <c r="OE30" s="218"/>
      <c r="OF30" s="218"/>
      <c r="OG30" s="218"/>
      <c r="OH30" s="218"/>
      <c r="OI30" s="218"/>
      <c r="OJ30" s="218"/>
      <c r="OK30" s="218"/>
      <c r="OL30" s="218"/>
      <c r="OM30" s="218"/>
      <c r="ON30" s="218"/>
      <c r="OO30" s="218"/>
      <c r="OP30" s="218"/>
      <c r="OQ30" s="218"/>
      <c r="OR30" s="218"/>
      <c r="OS30" s="218"/>
      <c r="OT30" s="218"/>
      <c r="OU30" s="218"/>
      <c r="OV30" s="218"/>
      <c r="OW30" s="218"/>
      <c r="OX30" s="218"/>
      <c r="OY30" s="218"/>
      <c r="OZ30" s="218"/>
      <c r="PA30" s="218"/>
      <c r="PB30" s="218"/>
      <c r="PC30" s="218"/>
      <c r="PD30" s="218"/>
      <c r="PE30" s="218"/>
      <c r="PF30" s="218"/>
      <c r="PG30" s="218"/>
      <c r="PH30" s="218"/>
      <c r="PI30" s="218"/>
      <c r="PJ30" s="218"/>
      <c r="PK30" s="218"/>
      <c r="PL30" s="218"/>
      <c r="PM30" s="218"/>
      <c r="PN30" s="218"/>
      <c r="PO30" s="218"/>
      <c r="PP30" s="218"/>
      <c r="PQ30" s="218"/>
      <c r="PR30" s="218"/>
      <c r="PS30" s="218"/>
      <c r="PT30" s="218"/>
      <c r="PU30" s="218"/>
      <c r="PV30" s="218"/>
      <c r="PW30" s="218"/>
      <c r="PX30" s="218"/>
      <c r="PY30" s="218"/>
      <c r="PZ30" s="218"/>
      <c r="QA30" s="218"/>
      <c r="QB30" s="218"/>
      <c r="QC30" s="218"/>
      <c r="QD30" s="218"/>
      <c r="QE30" s="218"/>
      <c r="QF30" s="218"/>
      <c r="QG30" s="218"/>
      <c r="QH30" s="218"/>
      <c r="QI30" s="218"/>
      <c r="QJ30" s="218"/>
      <c r="QK30" s="218"/>
      <c r="QL30" s="218"/>
      <c r="QM30" s="218"/>
      <c r="QN30" s="218"/>
      <c r="QO30" s="218"/>
      <c r="QP30" s="218"/>
      <c r="QQ30" s="218"/>
      <c r="QR30" s="218"/>
      <c r="QS30" s="218"/>
      <c r="QT30" s="218"/>
      <c r="QU30" s="218"/>
      <c r="QV30" s="218"/>
      <c r="QW30" s="218"/>
      <c r="QX30" s="218"/>
      <c r="QY30" s="218"/>
      <c r="QZ30" s="218"/>
      <c r="RA30" s="218"/>
      <c r="RB30" s="218"/>
      <c r="RC30" s="218"/>
      <c r="RD30" s="218"/>
      <c r="RE30" s="218"/>
      <c r="RF30" s="218"/>
      <c r="RG30" s="218"/>
      <c r="RH30" s="218"/>
      <c r="RI30" s="218"/>
      <c r="RJ30" s="218"/>
      <c r="RK30" s="218"/>
      <c r="RL30" s="218"/>
      <c r="RM30" s="218"/>
      <c r="RN30" s="218"/>
      <c r="RO30" s="218"/>
      <c r="RP30" s="218"/>
      <c r="RQ30" s="218"/>
      <c r="RR30" s="218"/>
      <c r="RS30" s="218"/>
      <c r="RT30" s="218"/>
      <c r="RU30" s="218"/>
      <c r="RV30" s="218"/>
      <c r="RW30" s="218"/>
      <c r="RX30" s="218"/>
      <c r="RY30" s="218"/>
      <c r="RZ30" s="218"/>
      <c r="SA30" s="218"/>
      <c r="SB30" s="218"/>
      <c r="SC30" s="218"/>
      <c r="SD30" s="218"/>
      <c r="SE30" s="218"/>
      <c r="SF30" s="218"/>
      <c r="SG30" s="218"/>
      <c r="SH30" s="218"/>
      <c r="SI30" s="218"/>
      <c r="SJ30" s="218"/>
      <c r="SK30" s="218"/>
      <c r="SL30" s="218"/>
      <c r="SM30" s="218"/>
      <c r="SN30" s="218"/>
      <c r="SO30" s="218"/>
      <c r="SP30" s="218"/>
      <c r="SQ30" s="218"/>
      <c r="SR30" s="218"/>
      <c r="SS30" s="218"/>
      <c r="ST30" s="218"/>
      <c r="SU30" s="218"/>
      <c r="SV30" s="218"/>
      <c r="SW30" s="218"/>
      <c r="SX30" s="218"/>
      <c r="SY30" s="218"/>
      <c r="SZ30" s="218"/>
      <c r="TA30" s="218"/>
      <c r="TB30" s="218"/>
      <c r="TC30" s="218"/>
      <c r="TD30" s="218"/>
      <c r="TE30" s="218"/>
      <c r="TF30" s="218"/>
      <c r="TG30" s="218"/>
      <c r="TH30" s="218"/>
      <c r="TI30" s="218"/>
      <c r="TJ30" s="218"/>
      <c r="TK30" s="218"/>
      <c r="TL30" s="218"/>
      <c r="TM30" s="218"/>
      <c r="TN30" s="218"/>
      <c r="TO30" s="218"/>
      <c r="TP30" s="218"/>
      <c r="TQ30" s="218"/>
      <c r="TR30" s="218"/>
      <c r="TS30" s="218"/>
      <c r="TT30" s="218"/>
      <c r="TU30" s="218"/>
      <c r="TV30" s="218"/>
      <c r="TW30" s="218"/>
      <c r="TX30" s="218"/>
      <c r="TY30" s="218"/>
      <c r="TZ30" s="218"/>
      <c r="UA30" s="218"/>
      <c r="UB30" s="218"/>
      <c r="UC30" s="218"/>
      <c r="UD30" s="218"/>
      <c r="UE30" s="218"/>
      <c r="UF30" s="218"/>
      <c r="UG30" s="218"/>
      <c r="UH30" s="218"/>
      <c r="UI30" s="218"/>
      <c r="UJ30" s="218"/>
      <c r="UK30" s="218"/>
      <c r="UL30" s="218"/>
      <c r="UM30" s="218"/>
      <c r="UN30" s="218"/>
      <c r="UO30" s="218"/>
      <c r="UP30" s="218"/>
      <c r="UQ30" s="218"/>
      <c r="UR30" s="218"/>
      <c r="US30" s="218"/>
      <c r="UT30" s="218"/>
      <c r="UU30" s="218"/>
      <c r="UV30" s="218"/>
      <c r="UW30" s="218"/>
      <c r="UX30" s="218"/>
      <c r="UY30" s="218"/>
      <c r="UZ30" s="218"/>
      <c r="VA30" s="218"/>
      <c r="VB30" s="218"/>
      <c r="VC30" s="218"/>
      <c r="VD30" s="218"/>
      <c r="VE30" s="218"/>
      <c r="VF30" s="218"/>
      <c r="VG30" s="218"/>
      <c r="VH30" s="218"/>
      <c r="VI30" s="218"/>
      <c r="VJ30" s="218"/>
      <c r="VK30" s="218"/>
      <c r="VL30" s="218"/>
      <c r="VM30" s="218"/>
      <c r="VN30" s="218"/>
      <c r="VO30" s="218"/>
      <c r="VP30" s="218"/>
      <c r="VQ30" s="218"/>
      <c r="VR30" s="218"/>
      <c r="VS30" s="218"/>
      <c r="VT30" s="218"/>
      <c r="VU30" s="218"/>
      <c r="VV30" s="218"/>
      <c r="VW30" s="218"/>
      <c r="VX30" s="218"/>
      <c r="VY30" s="218"/>
      <c r="VZ30" s="218"/>
      <c r="WA30" s="218"/>
      <c r="WB30" s="218"/>
      <c r="WC30" s="218"/>
      <c r="WD30" s="218"/>
      <c r="WE30" s="218"/>
      <c r="WF30" s="218"/>
      <c r="WG30" s="218"/>
      <c r="WH30" s="218"/>
      <c r="WI30" s="218"/>
      <c r="WJ30" s="218"/>
      <c r="WK30" s="218"/>
      <c r="WL30" s="218"/>
      <c r="WM30" s="218"/>
      <c r="WN30" s="218"/>
      <c r="WO30" s="218"/>
      <c r="WP30" s="218"/>
      <c r="WQ30" s="218"/>
      <c r="WR30" s="218"/>
      <c r="WS30" s="218"/>
      <c r="WT30" s="218"/>
      <c r="WU30" s="218"/>
      <c r="WV30" s="218"/>
      <c r="WW30" s="218"/>
      <c r="WX30" s="218"/>
      <c r="WY30" s="218"/>
      <c r="WZ30" s="218"/>
      <c r="XA30" s="218"/>
      <c r="XB30" s="218"/>
      <c r="XC30" s="218"/>
      <c r="XD30" s="218"/>
      <c r="XE30" s="218"/>
      <c r="XF30" s="218"/>
      <c r="XG30" s="218"/>
      <c r="XH30" s="218"/>
      <c r="XI30" s="218"/>
      <c r="XJ30" s="218"/>
      <c r="XK30" s="218"/>
      <c r="XL30" s="218"/>
      <c r="XM30" s="218"/>
      <c r="XN30" s="218"/>
      <c r="XO30" s="218"/>
      <c r="XP30" s="218"/>
      <c r="XQ30" s="218"/>
      <c r="XR30" s="218"/>
      <c r="XS30" s="218"/>
      <c r="XT30" s="218"/>
      <c r="XU30" s="218"/>
      <c r="XV30" s="218"/>
      <c r="XW30" s="218"/>
      <c r="XX30" s="218"/>
      <c r="XY30" s="218"/>
      <c r="XZ30" s="218"/>
      <c r="YA30" s="218"/>
      <c r="YB30" s="218"/>
      <c r="YC30" s="218"/>
      <c r="YD30" s="218"/>
      <c r="YE30" s="218"/>
      <c r="YF30" s="218"/>
      <c r="YG30" s="218"/>
      <c r="YH30" s="218"/>
      <c r="YI30" s="218"/>
      <c r="YJ30" s="218"/>
      <c r="YK30" s="218"/>
      <c r="YL30" s="218"/>
      <c r="YM30" s="218"/>
      <c r="YN30" s="218"/>
      <c r="YO30" s="218"/>
      <c r="YP30" s="218"/>
      <c r="YQ30" s="218"/>
      <c r="YR30" s="218"/>
      <c r="YS30" s="218"/>
      <c r="YT30" s="218"/>
      <c r="YU30" s="218"/>
      <c r="YV30" s="218"/>
      <c r="YW30" s="218"/>
      <c r="YX30" s="218"/>
      <c r="YY30" s="218"/>
      <c r="YZ30" s="218"/>
      <c r="ZA30" s="218"/>
      <c r="ZB30" s="218"/>
      <c r="ZC30" s="218"/>
      <c r="ZD30" s="218"/>
      <c r="ZE30" s="218"/>
      <c r="ZF30" s="218"/>
      <c r="ZG30" s="218"/>
      <c r="ZH30" s="218"/>
      <c r="ZI30" s="218"/>
      <c r="ZJ30" s="218"/>
      <c r="ZK30" s="218"/>
      <c r="ZL30" s="218"/>
      <c r="ZM30" s="218"/>
      <c r="ZN30" s="218"/>
      <c r="ZO30" s="218"/>
      <c r="ZP30" s="218"/>
      <c r="ZQ30" s="218"/>
      <c r="ZR30" s="218"/>
      <c r="ZS30" s="218"/>
      <c r="ZT30" s="218"/>
      <c r="ZU30" s="218"/>
      <c r="ZV30" s="218"/>
      <c r="ZW30" s="218"/>
      <c r="ZX30" s="218"/>
      <c r="ZY30" s="218"/>
      <c r="ZZ30" s="218"/>
      <c r="AAA30" s="218"/>
      <c r="AAB30" s="218"/>
      <c r="AAC30" s="218"/>
      <c r="AAD30" s="218"/>
      <c r="AAE30" s="218"/>
      <c r="AAF30" s="218"/>
      <c r="AAG30" s="218"/>
      <c r="AAH30" s="218"/>
      <c r="AAI30" s="218"/>
      <c r="AAJ30" s="218"/>
      <c r="AAK30" s="218"/>
      <c r="AAL30" s="218"/>
      <c r="AAM30" s="218"/>
      <c r="AAN30" s="218"/>
      <c r="AAO30" s="218"/>
      <c r="AAP30" s="218"/>
      <c r="AAQ30" s="218"/>
      <c r="AAR30" s="218"/>
      <c r="AAS30" s="218"/>
      <c r="AAT30" s="218"/>
      <c r="AAU30" s="218"/>
      <c r="AAV30" s="218"/>
      <c r="AAW30" s="218"/>
      <c r="AAX30" s="218"/>
      <c r="AAY30" s="218"/>
      <c r="AAZ30" s="218"/>
      <c r="ABA30" s="218"/>
      <c r="ABB30" s="218"/>
      <c r="ABC30" s="218"/>
      <c r="ABD30" s="218"/>
      <c r="ABE30" s="218"/>
      <c r="ABF30" s="218"/>
      <c r="ABG30" s="218"/>
      <c r="ABH30" s="218"/>
      <c r="ABI30" s="218"/>
      <c r="ABJ30" s="218"/>
      <c r="ABK30" s="218"/>
      <c r="ABL30" s="218"/>
      <c r="ABM30" s="218"/>
      <c r="ABN30" s="218"/>
      <c r="ABO30" s="218"/>
      <c r="ABP30" s="218"/>
      <c r="ABQ30" s="218"/>
      <c r="ABR30" s="218"/>
      <c r="ABS30" s="218"/>
      <c r="ABT30" s="218"/>
      <c r="ABU30" s="218"/>
      <c r="ABV30" s="218"/>
      <c r="ABW30" s="218"/>
      <c r="ABX30" s="218"/>
      <c r="ABY30" s="218"/>
      <c r="ABZ30" s="218"/>
      <c r="ACA30" s="218"/>
      <c r="ACB30" s="218"/>
      <c r="ACC30" s="218"/>
      <c r="ACD30" s="218"/>
      <c r="ACE30" s="218"/>
      <c r="ACF30" s="218"/>
      <c r="ACG30" s="218"/>
      <c r="ACH30" s="218"/>
      <c r="ACI30" s="218"/>
      <c r="ACJ30" s="218"/>
      <c r="ACK30" s="218"/>
      <c r="ACL30" s="218"/>
      <c r="ACM30" s="218"/>
      <c r="ACN30" s="218"/>
      <c r="ACO30" s="218"/>
      <c r="ACP30" s="218"/>
      <c r="ACQ30" s="218"/>
      <c r="ACR30" s="218"/>
      <c r="ACS30" s="218"/>
      <c r="ACT30" s="218"/>
      <c r="ACU30" s="218"/>
      <c r="ACV30" s="218"/>
      <c r="ACW30" s="218"/>
      <c r="ACX30" s="218"/>
      <c r="ACY30" s="218"/>
      <c r="ACZ30" s="218"/>
    </row>
    <row r="31" spans="1:780" s="233" customFormat="1" x14ac:dyDescent="0.2">
      <c r="A31" s="231"/>
      <c r="B31" s="232"/>
      <c r="C31" s="234"/>
      <c r="D31" s="234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218"/>
      <c r="CO31" s="218"/>
      <c r="CP31" s="218"/>
      <c r="CQ31" s="218"/>
      <c r="CR31" s="218"/>
      <c r="CS31" s="218"/>
      <c r="CT31" s="218"/>
      <c r="CU31" s="218"/>
      <c r="CV31" s="218"/>
      <c r="CW31" s="218"/>
      <c r="CX31" s="218"/>
      <c r="CY31" s="218"/>
      <c r="CZ31" s="218"/>
      <c r="DA31" s="218"/>
      <c r="DB31" s="218"/>
      <c r="DC31" s="218"/>
      <c r="DD31" s="218"/>
      <c r="DE31" s="218"/>
      <c r="DF31" s="218"/>
      <c r="DG31" s="218"/>
      <c r="DH31" s="218"/>
      <c r="DI31" s="218"/>
      <c r="DJ31" s="218"/>
      <c r="DK31" s="218"/>
      <c r="DL31" s="218"/>
      <c r="DM31" s="218"/>
      <c r="DN31" s="218"/>
      <c r="DO31" s="218"/>
      <c r="DP31" s="218"/>
      <c r="DQ31" s="218"/>
      <c r="DR31" s="218"/>
      <c r="DS31" s="218"/>
      <c r="DT31" s="218"/>
      <c r="DU31" s="218"/>
      <c r="DV31" s="218"/>
      <c r="DW31" s="218"/>
      <c r="DX31" s="218"/>
      <c r="DY31" s="218"/>
      <c r="DZ31" s="218"/>
      <c r="EA31" s="218"/>
      <c r="EB31" s="218"/>
      <c r="EC31" s="218"/>
      <c r="ED31" s="218"/>
      <c r="EE31" s="218"/>
      <c r="EF31" s="218"/>
      <c r="EG31" s="218"/>
      <c r="EH31" s="218"/>
      <c r="EI31" s="218"/>
      <c r="EJ31" s="218"/>
      <c r="EK31" s="218"/>
      <c r="EL31" s="218"/>
      <c r="EM31" s="218"/>
      <c r="EN31" s="218"/>
      <c r="EO31" s="218"/>
      <c r="EP31" s="218"/>
      <c r="EQ31" s="218"/>
      <c r="ER31" s="218"/>
      <c r="ES31" s="218"/>
      <c r="ET31" s="218"/>
      <c r="EU31" s="218"/>
      <c r="EV31" s="218"/>
      <c r="EW31" s="218"/>
      <c r="EX31" s="218"/>
      <c r="EY31" s="218"/>
      <c r="EZ31" s="218"/>
      <c r="FA31" s="218"/>
      <c r="FB31" s="218"/>
      <c r="FC31" s="218"/>
      <c r="FD31" s="218"/>
      <c r="FE31" s="218"/>
      <c r="FF31" s="218"/>
      <c r="FG31" s="218"/>
      <c r="FH31" s="218"/>
      <c r="FI31" s="218"/>
      <c r="FJ31" s="218"/>
      <c r="FK31" s="218"/>
      <c r="FL31" s="218"/>
      <c r="FM31" s="218"/>
      <c r="FN31" s="218"/>
      <c r="FO31" s="218"/>
      <c r="FP31" s="218"/>
      <c r="FQ31" s="218"/>
      <c r="FR31" s="218"/>
      <c r="FS31" s="218"/>
      <c r="FT31" s="218"/>
      <c r="FU31" s="218"/>
      <c r="FV31" s="218"/>
      <c r="FW31" s="218"/>
      <c r="FX31" s="218"/>
      <c r="FY31" s="218"/>
      <c r="FZ31" s="218"/>
      <c r="GA31" s="218"/>
      <c r="GB31" s="218"/>
      <c r="GC31" s="218"/>
      <c r="GD31" s="218"/>
      <c r="GE31" s="218"/>
      <c r="GF31" s="218"/>
      <c r="GG31" s="218"/>
      <c r="GH31" s="218"/>
      <c r="GI31" s="218"/>
      <c r="GJ31" s="218"/>
      <c r="GK31" s="218"/>
      <c r="GL31" s="218"/>
      <c r="GM31" s="218"/>
      <c r="GN31" s="218"/>
      <c r="GO31" s="218"/>
      <c r="GP31" s="218"/>
      <c r="GQ31" s="218"/>
      <c r="GR31" s="218"/>
      <c r="GS31" s="218"/>
      <c r="GT31" s="218"/>
      <c r="GU31" s="218"/>
      <c r="GV31" s="218"/>
      <c r="GW31" s="218"/>
      <c r="GX31" s="218"/>
      <c r="GY31" s="218"/>
      <c r="GZ31" s="218"/>
      <c r="HA31" s="218"/>
      <c r="HB31" s="218"/>
      <c r="HC31" s="218"/>
      <c r="HD31" s="218"/>
      <c r="HE31" s="218"/>
      <c r="HF31" s="218"/>
      <c r="HG31" s="218"/>
      <c r="HH31" s="218"/>
      <c r="HI31" s="218"/>
      <c r="HJ31" s="218"/>
      <c r="HK31" s="218"/>
      <c r="HL31" s="218"/>
      <c r="HM31" s="218"/>
      <c r="HN31" s="218"/>
      <c r="HO31" s="218"/>
      <c r="HP31" s="218"/>
      <c r="HQ31" s="218"/>
      <c r="HR31" s="218"/>
      <c r="HS31" s="218"/>
      <c r="HT31" s="218"/>
      <c r="HU31" s="218"/>
      <c r="HV31" s="218"/>
      <c r="HW31" s="218"/>
      <c r="HX31" s="218"/>
      <c r="HY31" s="218"/>
      <c r="HZ31" s="218"/>
      <c r="IA31" s="218"/>
      <c r="IB31" s="218"/>
      <c r="IC31" s="218"/>
      <c r="ID31" s="218"/>
      <c r="IE31" s="218"/>
      <c r="IF31" s="218"/>
      <c r="IG31" s="218"/>
      <c r="IH31" s="218"/>
      <c r="II31" s="218"/>
      <c r="IJ31" s="218"/>
      <c r="IK31" s="218"/>
      <c r="IL31" s="218"/>
      <c r="IM31" s="218"/>
      <c r="IN31" s="218"/>
      <c r="IO31" s="218"/>
      <c r="IP31" s="218"/>
      <c r="IQ31" s="218"/>
      <c r="IR31" s="218"/>
      <c r="IS31" s="218"/>
      <c r="IT31" s="218"/>
      <c r="IU31" s="218"/>
      <c r="IV31" s="218"/>
      <c r="IW31" s="218"/>
      <c r="IX31" s="218"/>
      <c r="IY31" s="218"/>
      <c r="IZ31" s="218"/>
      <c r="JA31" s="218"/>
      <c r="JB31" s="218"/>
      <c r="JC31" s="218"/>
      <c r="JD31" s="218"/>
      <c r="JE31" s="218"/>
      <c r="JF31" s="218"/>
      <c r="JG31" s="218"/>
      <c r="JH31" s="218"/>
      <c r="JI31" s="218"/>
      <c r="JJ31" s="218"/>
      <c r="JK31" s="218"/>
      <c r="JL31" s="218"/>
      <c r="JM31" s="218"/>
      <c r="JN31" s="218"/>
      <c r="JO31" s="218"/>
      <c r="JP31" s="218"/>
      <c r="JQ31" s="218"/>
      <c r="JR31" s="218"/>
      <c r="JS31" s="218"/>
      <c r="JT31" s="218"/>
      <c r="JU31" s="218"/>
      <c r="JV31" s="218"/>
      <c r="JW31" s="218"/>
      <c r="JX31" s="218"/>
      <c r="JY31" s="218"/>
      <c r="JZ31" s="218"/>
      <c r="KA31" s="218"/>
      <c r="KB31" s="218"/>
      <c r="KC31" s="218"/>
      <c r="KD31" s="218"/>
      <c r="KE31" s="218"/>
      <c r="KF31" s="218"/>
      <c r="KG31" s="218"/>
      <c r="KH31" s="218"/>
      <c r="KI31" s="218"/>
      <c r="KJ31" s="218"/>
      <c r="KK31" s="218"/>
      <c r="KL31" s="218"/>
      <c r="KM31" s="218"/>
      <c r="KN31" s="218"/>
      <c r="KO31" s="218"/>
      <c r="KP31" s="218"/>
      <c r="KQ31" s="218"/>
      <c r="KR31" s="218"/>
      <c r="KS31" s="218"/>
      <c r="KT31" s="218"/>
      <c r="KU31" s="218"/>
      <c r="KV31" s="218"/>
      <c r="KW31" s="218"/>
      <c r="KX31" s="218"/>
      <c r="KY31" s="218"/>
      <c r="KZ31" s="218"/>
      <c r="LA31" s="218"/>
      <c r="LB31" s="218"/>
      <c r="LC31" s="218"/>
      <c r="LD31" s="218"/>
      <c r="LE31" s="218"/>
      <c r="LF31" s="218"/>
      <c r="LG31" s="218"/>
      <c r="LH31" s="218"/>
      <c r="LI31" s="218"/>
      <c r="LJ31" s="218"/>
      <c r="LK31" s="218"/>
      <c r="LL31" s="218"/>
      <c r="LM31" s="218"/>
      <c r="LN31" s="218"/>
      <c r="LO31" s="218"/>
      <c r="LP31" s="218"/>
      <c r="LQ31" s="218"/>
      <c r="LR31" s="218"/>
      <c r="LS31" s="218"/>
      <c r="LT31" s="218"/>
      <c r="LU31" s="218"/>
      <c r="LV31" s="218"/>
      <c r="LW31" s="218"/>
      <c r="LX31" s="218"/>
      <c r="LY31" s="218"/>
      <c r="LZ31" s="218"/>
      <c r="MA31" s="218"/>
      <c r="MB31" s="218"/>
      <c r="MC31" s="218"/>
      <c r="MD31" s="218"/>
      <c r="ME31" s="218"/>
      <c r="MF31" s="218"/>
      <c r="MG31" s="218"/>
      <c r="MH31" s="218"/>
      <c r="MI31" s="218"/>
      <c r="MJ31" s="218"/>
      <c r="MK31" s="218"/>
      <c r="ML31" s="218"/>
      <c r="MM31" s="218"/>
      <c r="MN31" s="218"/>
      <c r="MO31" s="218"/>
      <c r="MP31" s="218"/>
      <c r="MQ31" s="218"/>
      <c r="MR31" s="218"/>
      <c r="MS31" s="218"/>
      <c r="MT31" s="218"/>
      <c r="MU31" s="218"/>
      <c r="MV31" s="218"/>
      <c r="MW31" s="218"/>
      <c r="MX31" s="218"/>
      <c r="MY31" s="218"/>
      <c r="MZ31" s="218"/>
      <c r="NA31" s="218"/>
      <c r="NB31" s="218"/>
      <c r="NC31" s="218"/>
      <c r="ND31" s="218"/>
      <c r="NE31" s="218"/>
      <c r="NF31" s="218"/>
      <c r="NG31" s="218"/>
      <c r="NH31" s="218"/>
      <c r="NI31" s="218"/>
      <c r="NJ31" s="218"/>
      <c r="NK31" s="218"/>
      <c r="NL31" s="218"/>
      <c r="NM31" s="218"/>
      <c r="NN31" s="218"/>
      <c r="NO31" s="218"/>
      <c r="NP31" s="218"/>
      <c r="NQ31" s="218"/>
      <c r="NR31" s="218"/>
      <c r="NS31" s="218"/>
      <c r="NT31" s="218"/>
      <c r="NU31" s="218"/>
      <c r="NV31" s="218"/>
      <c r="NW31" s="218"/>
      <c r="NX31" s="218"/>
      <c r="NY31" s="218"/>
      <c r="NZ31" s="218"/>
      <c r="OA31" s="218"/>
      <c r="OB31" s="218"/>
      <c r="OC31" s="218"/>
      <c r="OD31" s="218"/>
      <c r="OE31" s="218"/>
      <c r="OF31" s="218"/>
      <c r="OG31" s="218"/>
      <c r="OH31" s="218"/>
      <c r="OI31" s="218"/>
      <c r="OJ31" s="218"/>
      <c r="OK31" s="218"/>
      <c r="OL31" s="218"/>
      <c r="OM31" s="218"/>
      <c r="ON31" s="218"/>
      <c r="OO31" s="218"/>
      <c r="OP31" s="218"/>
      <c r="OQ31" s="218"/>
      <c r="OR31" s="218"/>
      <c r="OS31" s="218"/>
      <c r="OT31" s="218"/>
      <c r="OU31" s="218"/>
      <c r="OV31" s="218"/>
      <c r="OW31" s="218"/>
      <c r="OX31" s="218"/>
      <c r="OY31" s="218"/>
      <c r="OZ31" s="218"/>
      <c r="PA31" s="218"/>
      <c r="PB31" s="218"/>
      <c r="PC31" s="218"/>
      <c r="PD31" s="218"/>
      <c r="PE31" s="218"/>
      <c r="PF31" s="218"/>
      <c r="PG31" s="218"/>
      <c r="PH31" s="218"/>
      <c r="PI31" s="218"/>
      <c r="PJ31" s="218"/>
      <c r="PK31" s="218"/>
      <c r="PL31" s="218"/>
      <c r="PM31" s="218"/>
      <c r="PN31" s="218"/>
      <c r="PO31" s="218"/>
      <c r="PP31" s="218"/>
      <c r="PQ31" s="218"/>
      <c r="PR31" s="218"/>
      <c r="PS31" s="218"/>
      <c r="PT31" s="218"/>
      <c r="PU31" s="218"/>
      <c r="PV31" s="218"/>
      <c r="PW31" s="218"/>
      <c r="PX31" s="218"/>
      <c r="PY31" s="218"/>
      <c r="PZ31" s="218"/>
      <c r="QA31" s="218"/>
      <c r="QB31" s="218"/>
      <c r="QC31" s="218"/>
      <c r="QD31" s="218"/>
      <c r="QE31" s="218"/>
      <c r="QF31" s="218"/>
      <c r="QG31" s="218"/>
      <c r="QH31" s="218"/>
      <c r="QI31" s="218"/>
      <c r="QJ31" s="218"/>
      <c r="QK31" s="218"/>
      <c r="QL31" s="218"/>
      <c r="QM31" s="218"/>
      <c r="QN31" s="218"/>
      <c r="QO31" s="218"/>
      <c r="QP31" s="218"/>
      <c r="QQ31" s="218"/>
      <c r="QR31" s="218"/>
      <c r="QS31" s="218"/>
      <c r="QT31" s="218"/>
      <c r="QU31" s="218"/>
      <c r="QV31" s="218"/>
      <c r="QW31" s="218"/>
      <c r="QX31" s="218"/>
      <c r="QY31" s="218"/>
      <c r="QZ31" s="218"/>
      <c r="RA31" s="218"/>
      <c r="RB31" s="218"/>
      <c r="RC31" s="218"/>
      <c r="RD31" s="218"/>
      <c r="RE31" s="218"/>
      <c r="RF31" s="218"/>
      <c r="RG31" s="218"/>
      <c r="RH31" s="218"/>
      <c r="RI31" s="218"/>
      <c r="RJ31" s="218"/>
      <c r="RK31" s="218"/>
      <c r="RL31" s="218"/>
      <c r="RM31" s="218"/>
      <c r="RN31" s="218"/>
      <c r="RO31" s="218"/>
      <c r="RP31" s="218"/>
      <c r="RQ31" s="218"/>
      <c r="RR31" s="218"/>
      <c r="RS31" s="218"/>
      <c r="RT31" s="218"/>
      <c r="RU31" s="218"/>
      <c r="RV31" s="218"/>
      <c r="RW31" s="218"/>
      <c r="RX31" s="218"/>
      <c r="RY31" s="218"/>
      <c r="RZ31" s="218"/>
      <c r="SA31" s="218"/>
      <c r="SB31" s="218"/>
      <c r="SC31" s="218"/>
      <c r="SD31" s="218"/>
      <c r="SE31" s="218"/>
      <c r="SF31" s="218"/>
      <c r="SG31" s="218"/>
      <c r="SH31" s="218"/>
      <c r="SI31" s="218"/>
      <c r="SJ31" s="218"/>
      <c r="SK31" s="218"/>
      <c r="SL31" s="218"/>
      <c r="SM31" s="218"/>
      <c r="SN31" s="218"/>
      <c r="SO31" s="218"/>
      <c r="SP31" s="218"/>
      <c r="SQ31" s="218"/>
      <c r="SR31" s="218"/>
      <c r="SS31" s="218"/>
      <c r="ST31" s="218"/>
      <c r="SU31" s="218"/>
      <c r="SV31" s="218"/>
      <c r="SW31" s="218"/>
      <c r="SX31" s="218"/>
      <c r="SY31" s="218"/>
      <c r="SZ31" s="218"/>
      <c r="TA31" s="218"/>
      <c r="TB31" s="218"/>
      <c r="TC31" s="218"/>
      <c r="TD31" s="218"/>
      <c r="TE31" s="218"/>
      <c r="TF31" s="218"/>
      <c r="TG31" s="218"/>
      <c r="TH31" s="218"/>
      <c r="TI31" s="218"/>
      <c r="TJ31" s="218"/>
      <c r="TK31" s="218"/>
      <c r="TL31" s="218"/>
      <c r="TM31" s="218"/>
      <c r="TN31" s="218"/>
      <c r="TO31" s="218"/>
      <c r="TP31" s="218"/>
      <c r="TQ31" s="218"/>
      <c r="TR31" s="218"/>
      <c r="TS31" s="218"/>
      <c r="TT31" s="218"/>
      <c r="TU31" s="218"/>
      <c r="TV31" s="218"/>
      <c r="TW31" s="218"/>
      <c r="TX31" s="218"/>
      <c r="TY31" s="218"/>
      <c r="TZ31" s="218"/>
      <c r="UA31" s="218"/>
      <c r="UB31" s="218"/>
      <c r="UC31" s="218"/>
      <c r="UD31" s="218"/>
      <c r="UE31" s="218"/>
      <c r="UF31" s="218"/>
      <c r="UG31" s="218"/>
      <c r="UH31" s="218"/>
      <c r="UI31" s="218"/>
      <c r="UJ31" s="218"/>
      <c r="UK31" s="218"/>
      <c r="UL31" s="218"/>
      <c r="UM31" s="218"/>
      <c r="UN31" s="218"/>
      <c r="UO31" s="218"/>
      <c r="UP31" s="218"/>
      <c r="UQ31" s="218"/>
      <c r="UR31" s="218"/>
      <c r="US31" s="218"/>
      <c r="UT31" s="218"/>
      <c r="UU31" s="218"/>
      <c r="UV31" s="218"/>
      <c r="UW31" s="218"/>
      <c r="UX31" s="218"/>
      <c r="UY31" s="218"/>
      <c r="UZ31" s="218"/>
      <c r="VA31" s="218"/>
      <c r="VB31" s="218"/>
      <c r="VC31" s="218"/>
      <c r="VD31" s="218"/>
      <c r="VE31" s="218"/>
      <c r="VF31" s="218"/>
      <c r="VG31" s="218"/>
      <c r="VH31" s="218"/>
      <c r="VI31" s="218"/>
      <c r="VJ31" s="218"/>
      <c r="VK31" s="218"/>
      <c r="VL31" s="218"/>
      <c r="VM31" s="218"/>
      <c r="VN31" s="218"/>
      <c r="VO31" s="218"/>
      <c r="VP31" s="218"/>
      <c r="VQ31" s="218"/>
      <c r="VR31" s="218"/>
      <c r="VS31" s="218"/>
      <c r="VT31" s="218"/>
      <c r="VU31" s="218"/>
      <c r="VV31" s="218"/>
      <c r="VW31" s="218"/>
      <c r="VX31" s="218"/>
      <c r="VY31" s="218"/>
      <c r="VZ31" s="218"/>
      <c r="WA31" s="218"/>
      <c r="WB31" s="218"/>
      <c r="WC31" s="218"/>
      <c r="WD31" s="218"/>
      <c r="WE31" s="218"/>
      <c r="WF31" s="218"/>
      <c r="WG31" s="218"/>
      <c r="WH31" s="218"/>
      <c r="WI31" s="218"/>
      <c r="WJ31" s="218"/>
      <c r="WK31" s="218"/>
      <c r="WL31" s="218"/>
      <c r="WM31" s="218"/>
      <c r="WN31" s="218"/>
      <c r="WO31" s="218"/>
      <c r="WP31" s="218"/>
      <c r="WQ31" s="218"/>
      <c r="WR31" s="218"/>
      <c r="WS31" s="218"/>
      <c r="WT31" s="218"/>
      <c r="WU31" s="218"/>
      <c r="WV31" s="218"/>
      <c r="WW31" s="218"/>
      <c r="WX31" s="218"/>
      <c r="WY31" s="218"/>
      <c r="WZ31" s="218"/>
      <c r="XA31" s="218"/>
      <c r="XB31" s="218"/>
      <c r="XC31" s="218"/>
      <c r="XD31" s="218"/>
      <c r="XE31" s="218"/>
      <c r="XF31" s="218"/>
      <c r="XG31" s="218"/>
      <c r="XH31" s="218"/>
      <c r="XI31" s="218"/>
      <c r="XJ31" s="218"/>
      <c r="XK31" s="218"/>
      <c r="XL31" s="218"/>
      <c r="XM31" s="218"/>
      <c r="XN31" s="218"/>
      <c r="XO31" s="218"/>
      <c r="XP31" s="218"/>
      <c r="XQ31" s="218"/>
      <c r="XR31" s="218"/>
      <c r="XS31" s="218"/>
      <c r="XT31" s="218"/>
      <c r="XU31" s="218"/>
      <c r="XV31" s="218"/>
      <c r="XW31" s="218"/>
      <c r="XX31" s="218"/>
      <c r="XY31" s="218"/>
      <c r="XZ31" s="218"/>
      <c r="YA31" s="218"/>
      <c r="YB31" s="218"/>
      <c r="YC31" s="218"/>
      <c r="YD31" s="218"/>
      <c r="YE31" s="218"/>
      <c r="YF31" s="218"/>
      <c r="YG31" s="218"/>
      <c r="YH31" s="218"/>
      <c r="YI31" s="218"/>
      <c r="YJ31" s="218"/>
      <c r="YK31" s="218"/>
      <c r="YL31" s="218"/>
      <c r="YM31" s="218"/>
      <c r="YN31" s="218"/>
      <c r="YO31" s="218"/>
      <c r="YP31" s="218"/>
      <c r="YQ31" s="218"/>
      <c r="YR31" s="218"/>
      <c r="YS31" s="218"/>
      <c r="YT31" s="218"/>
      <c r="YU31" s="218"/>
      <c r="YV31" s="218"/>
      <c r="YW31" s="218"/>
      <c r="YX31" s="218"/>
      <c r="YY31" s="218"/>
      <c r="YZ31" s="218"/>
      <c r="ZA31" s="218"/>
      <c r="ZB31" s="218"/>
      <c r="ZC31" s="218"/>
      <c r="ZD31" s="218"/>
      <c r="ZE31" s="218"/>
      <c r="ZF31" s="218"/>
      <c r="ZG31" s="218"/>
      <c r="ZH31" s="218"/>
      <c r="ZI31" s="218"/>
      <c r="ZJ31" s="218"/>
      <c r="ZK31" s="218"/>
      <c r="ZL31" s="218"/>
      <c r="ZM31" s="218"/>
      <c r="ZN31" s="218"/>
      <c r="ZO31" s="218"/>
      <c r="ZP31" s="218"/>
      <c r="ZQ31" s="218"/>
      <c r="ZR31" s="218"/>
      <c r="ZS31" s="218"/>
      <c r="ZT31" s="218"/>
      <c r="ZU31" s="218"/>
      <c r="ZV31" s="218"/>
      <c r="ZW31" s="218"/>
      <c r="ZX31" s="218"/>
      <c r="ZY31" s="218"/>
      <c r="ZZ31" s="218"/>
      <c r="AAA31" s="218"/>
      <c r="AAB31" s="218"/>
      <c r="AAC31" s="218"/>
      <c r="AAD31" s="218"/>
      <c r="AAE31" s="218"/>
      <c r="AAF31" s="218"/>
      <c r="AAG31" s="218"/>
      <c r="AAH31" s="218"/>
      <c r="AAI31" s="218"/>
      <c r="AAJ31" s="218"/>
      <c r="AAK31" s="218"/>
      <c r="AAL31" s="218"/>
      <c r="AAM31" s="218"/>
      <c r="AAN31" s="218"/>
      <c r="AAO31" s="218"/>
      <c r="AAP31" s="218"/>
      <c r="AAQ31" s="218"/>
      <c r="AAR31" s="218"/>
      <c r="AAS31" s="218"/>
      <c r="AAT31" s="218"/>
      <c r="AAU31" s="218"/>
      <c r="AAV31" s="218"/>
      <c r="AAW31" s="218"/>
      <c r="AAX31" s="218"/>
      <c r="AAY31" s="218"/>
      <c r="AAZ31" s="218"/>
      <c r="ABA31" s="218"/>
      <c r="ABB31" s="218"/>
      <c r="ABC31" s="218"/>
      <c r="ABD31" s="218"/>
      <c r="ABE31" s="218"/>
      <c r="ABF31" s="218"/>
      <c r="ABG31" s="218"/>
      <c r="ABH31" s="218"/>
      <c r="ABI31" s="218"/>
      <c r="ABJ31" s="218"/>
      <c r="ABK31" s="218"/>
      <c r="ABL31" s="218"/>
      <c r="ABM31" s="218"/>
      <c r="ABN31" s="218"/>
      <c r="ABO31" s="218"/>
      <c r="ABP31" s="218"/>
      <c r="ABQ31" s="218"/>
      <c r="ABR31" s="218"/>
      <c r="ABS31" s="218"/>
      <c r="ABT31" s="218"/>
      <c r="ABU31" s="218"/>
      <c r="ABV31" s="218"/>
      <c r="ABW31" s="218"/>
      <c r="ABX31" s="218"/>
      <c r="ABY31" s="218"/>
      <c r="ABZ31" s="218"/>
      <c r="ACA31" s="218"/>
      <c r="ACB31" s="218"/>
      <c r="ACC31" s="218"/>
      <c r="ACD31" s="218"/>
      <c r="ACE31" s="218"/>
      <c r="ACF31" s="218"/>
      <c r="ACG31" s="218"/>
      <c r="ACH31" s="218"/>
      <c r="ACI31" s="218"/>
      <c r="ACJ31" s="218"/>
      <c r="ACK31" s="218"/>
      <c r="ACL31" s="218"/>
      <c r="ACM31" s="218"/>
      <c r="ACN31" s="218"/>
      <c r="ACO31" s="218"/>
      <c r="ACP31" s="218"/>
      <c r="ACQ31" s="218"/>
      <c r="ACR31" s="218"/>
      <c r="ACS31" s="218"/>
      <c r="ACT31" s="218"/>
      <c r="ACU31" s="218"/>
      <c r="ACV31" s="218"/>
      <c r="ACW31" s="218"/>
      <c r="ACX31" s="218"/>
      <c r="ACY31" s="218"/>
      <c r="ACZ31" s="218"/>
    </row>
    <row r="32" spans="1:780" s="233" customFormat="1" x14ac:dyDescent="0.2">
      <c r="A32" s="231"/>
      <c r="B32" s="232"/>
      <c r="C32" s="234"/>
      <c r="D32" s="234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E32" s="218"/>
      <c r="AF32" s="218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AX32" s="218"/>
      <c r="AY32" s="218"/>
      <c r="AZ32" s="218"/>
      <c r="BA32" s="218"/>
      <c r="BB32" s="218"/>
      <c r="BC32" s="218"/>
      <c r="BD32" s="218"/>
      <c r="BE32" s="218"/>
      <c r="BF32" s="218"/>
      <c r="BG32" s="218"/>
      <c r="BH32" s="218"/>
      <c r="BI32" s="218"/>
      <c r="BJ32" s="218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8"/>
      <c r="CA32" s="218"/>
      <c r="CB32" s="218"/>
      <c r="CC32" s="218"/>
      <c r="CD32" s="218"/>
      <c r="CE32" s="218"/>
      <c r="CF32" s="218"/>
      <c r="CG32" s="218"/>
      <c r="CH32" s="218"/>
      <c r="CI32" s="218"/>
      <c r="CJ32" s="218"/>
      <c r="CK32" s="218"/>
      <c r="CL32" s="218"/>
      <c r="CM32" s="218"/>
      <c r="CN32" s="218"/>
      <c r="CO32" s="218"/>
      <c r="CP32" s="218"/>
      <c r="CQ32" s="218"/>
      <c r="CR32" s="218"/>
      <c r="CS32" s="218"/>
      <c r="CT32" s="218"/>
      <c r="CU32" s="218"/>
      <c r="CV32" s="218"/>
      <c r="CW32" s="218"/>
      <c r="CX32" s="218"/>
      <c r="CY32" s="218"/>
      <c r="CZ32" s="218"/>
      <c r="DA32" s="218"/>
      <c r="DB32" s="218"/>
      <c r="DC32" s="218"/>
      <c r="DD32" s="218"/>
      <c r="DE32" s="218"/>
      <c r="DF32" s="218"/>
      <c r="DG32" s="218"/>
      <c r="DH32" s="218"/>
      <c r="DI32" s="218"/>
      <c r="DJ32" s="218"/>
      <c r="DK32" s="218"/>
      <c r="DL32" s="218"/>
      <c r="DM32" s="218"/>
      <c r="DN32" s="218"/>
      <c r="DO32" s="218"/>
      <c r="DP32" s="218"/>
      <c r="DQ32" s="218"/>
      <c r="DR32" s="218"/>
      <c r="DS32" s="218"/>
      <c r="DT32" s="218"/>
      <c r="DU32" s="218"/>
      <c r="DV32" s="218"/>
      <c r="DW32" s="218"/>
      <c r="DX32" s="218"/>
      <c r="DY32" s="218"/>
      <c r="DZ32" s="218"/>
      <c r="EA32" s="218"/>
      <c r="EB32" s="218"/>
      <c r="EC32" s="218"/>
      <c r="ED32" s="218"/>
      <c r="EE32" s="218"/>
      <c r="EF32" s="218"/>
      <c r="EG32" s="218"/>
      <c r="EH32" s="218"/>
      <c r="EI32" s="218"/>
      <c r="EJ32" s="218"/>
      <c r="EK32" s="218"/>
      <c r="EL32" s="218"/>
      <c r="EM32" s="218"/>
      <c r="EN32" s="218"/>
      <c r="EO32" s="218"/>
      <c r="EP32" s="218"/>
      <c r="EQ32" s="218"/>
      <c r="ER32" s="218"/>
      <c r="ES32" s="218"/>
      <c r="ET32" s="218"/>
      <c r="EU32" s="218"/>
      <c r="EV32" s="218"/>
      <c r="EW32" s="218"/>
      <c r="EX32" s="218"/>
      <c r="EY32" s="218"/>
      <c r="EZ32" s="218"/>
      <c r="FA32" s="218"/>
      <c r="FB32" s="218"/>
      <c r="FC32" s="218"/>
      <c r="FD32" s="218"/>
      <c r="FE32" s="218"/>
      <c r="FF32" s="218"/>
      <c r="FG32" s="218"/>
      <c r="FH32" s="218"/>
      <c r="FI32" s="218"/>
      <c r="FJ32" s="218"/>
      <c r="FK32" s="218"/>
      <c r="FL32" s="218"/>
      <c r="FM32" s="218"/>
      <c r="FN32" s="218"/>
      <c r="FO32" s="218"/>
      <c r="FP32" s="218"/>
      <c r="FQ32" s="218"/>
      <c r="FR32" s="218"/>
      <c r="FS32" s="218"/>
      <c r="FT32" s="218"/>
      <c r="FU32" s="218"/>
      <c r="FV32" s="218"/>
      <c r="FW32" s="218"/>
      <c r="FX32" s="218"/>
      <c r="FY32" s="218"/>
      <c r="FZ32" s="218"/>
      <c r="GA32" s="218"/>
      <c r="GB32" s="218"/>
      <c r="GC32" s="218"/>
      <c r="GD32" s="218"/>
      <c r="GE32" s="218"/>
      <c r="GF32" s="218"/>
      <c r="GG32" s="218"/>
      <c r="GH32" s="218"/>
      <c r="GI32" s="218"/>
      <c r="GJ32" s="218"/>
      <c r="GK32" s="218"/>
      <c r="GL32" s="218"/>
      <c r="GM32" s="218"/>
      <c r="GN32" s="218"/>
      <c r="GO32" s="218"/>
      <c r="GP32" s="218"/>
      <c r="GQ32" s="218"/>
      <c r="GR32" s="218"/>
      <c r="GS32" s="218"/>
      <c r="GT32" s="218"/>
      <c r="GU32" s="218"/>
      <c r="GV32" s="218"/>
      <c r="GW32" s="218"/>
      <c r="GX32" s="218"/>
      <c r="GY32" s="218"/>
      <c r="GZ32" s="218"/>
      <c r="HA32" s="218"/>
      <c r="HB32" s="218"/>
      <c r="HC32" s="218"/>
      <c r="HD32" s="218"/>
      <c r="HE32" s="218"/>
      <c r="HF32" s="218"/>
      <c r="HG32" s="218"/>
      <c r="HH32" s="218"/>
      <c r="HI32" s="218"/>
      <c r="HJ32" s="218"/>
      <c r="HK32" s="218"/>
      <c r="HL32" s="218"/>
      <c r="HM32" s="218"/>
      <c r="HN32" s="218"/>
      <c r="HO32" s="218"/>
      <c r="HP32" s="218"/>
      <c r="HQ32" s="218"/>
      <c r="HR32" s="218"/>
      <c r="HS32" s="218"/>
      <c r="HT32" s="218"/>
      <c r="HU32" s="218"/>
      <c r="HV32" s="218"/>
      <c r="HW32" s="218"/>
      <c r="HX32" s="218"/>
      <c r="HY32" s="218"/>
      <c r="HZ32" s="218"/>
      <c r="IA32" s="218"/>
      <c r="IB32" s="218"/>
      <c r="IC32" s="218"/>
      <c r="ID32" s="218"/>
      <c r="IE32" s="218"/>
      <c r="IF32" s="218"/>
      <c r="IG32" s="218"/>
      <c r="IH32" s="218"/>
      <c r="II32" s="218"/>
      <c r="IJ32" s="218"/>
      <c r="IK32" s="218"/>
      <c r="IL32" s="218"/>
      <c r="IM32" s="218"/>
      <c r="IN32" s="218"/>
      <c r="IO32" s="218"/>
      <c r="IP32" s="218"/>
      <c r="IQ32" s="218"/>
      <c r="IR32" s="218"/>
      <c r="IS32" s="218"/>
      <c r="IT32" s="218"/>
      <c r="IU32" s="218"/>
      <c r="IV32" s="218"/>
      <c r="IW32" s="218"/>
      <c r="IX32" s="218"/>
      <c r="IY32" s="218"/>
      <c r="IZ32" s="218"/>
      <c r="JA32" s="218"/>
      <c r="JB32" s="218"/>
      <c r="JC32" s="218"/>
      <c r="JD32" s="218"/>
      <c r="JE32" s="218"/>
      <c r="JF32" s="218"/>
      <c r="JG32" s="218"/>
      <c r="JH32" s="218"/>
      <c r="JI32" s="218"/>
      <c r="JJ32" s="218"/>
      <c r="JK32" s="218"/>
      <c r="JL32" s="218"/>
      <c r="JM32" s="218"/>
      <c r="JN32" s="218"/>
      <c r="JO32" s="218"/>
      <c r="JP32" s="218"/>
      <c r="JQ32" s="218"/>
      <c r="JR32" s="218"/>
      <c r="JS32" s="218"/>
      <c r="JT32" s="218"/>
      <c r="JU32" s="218"/>
      <c r="JV32" s="218"/>
      <c r="JW32" s="218"/>
      <c r="JX32" s="218"/>
      <c r="JY32" s="218"/>
      <c r="JZ32" s="218"/>
      <c r="KA32" s="218"/>
      <c r="KB32" s="218"/>
      <c r="KC32" s="218"/>
      <c r="KD32" s="218"/>
      <c r="KE32" s="218"/>
      <c r="KF32" s="218"/>
      <c r="KG32" s="218"/>
      <c r="KH32" s="218"/>
      <c r="KI32" s="218"/>
      <c r="KJ32" s="218"/>
      <c r="KK32" s="218"/>
      <c r="KL32" s="218"/>
      <c r="KM32" s="218"/>
      <c r="KN32" s="218"/>
      <c r="KO32" s="218"/>
      <c r="KP32" s="218"/>
      <c r="KQ32" s="218"/>
      <c r="KR32" s="218"/>
      <c r="KS32" s="218"/>
      <c r="KT32" s="218"/>
      <c r="KU32" s="218"/>
      <c r="KV32" s="218"/>
      <c r="KW32" s="218"/>
      <c r="KX32" s="218"/>
      <c r="KY32" s="218"/>
      <c r="KZ32" s="218"/>
      <c r="LA32" s="218"/>
      <c r="LB32" s="218"/>
      <c r="LC32" s="218"/>
      <c r="LD32" s="218"/>
      <c r="LE32" s="218"/>
      <c r="LF32" s="218"/>
      <c r="LG32" s="218"/>
      <c r="LH32" s="218"/>
      <c r="LI32" s="218"/>
      <c r="LJ32" s="218"/>
      <c r="LK32" s="218"/>
      <c r="LL32" s="218"/>
      <c r="LM32" s="218"/>
      <c r="LN32" s="218"/>
      <c r="LO32" s="218"/>
      <c r="LP32" s="218"/>
      <c r="LQ32" s="218"/>
      <c r="LR32" s="218"/>
      <c r="LS32" s="218"/>
      <c r="LT32" s="218"/>
      <c r="LU32" s="218"/>
      <c r="LV32" s="218"/>
      <c r="LW32" s="218"/>
      <c r="LX32" s="218"/>
      <c r="LY32" s="218"/>
      <c r="LZ32" s="218"/>
      <c r="MA32" s="218"/>
      <c r="MB32" s="218"/>
      <c r="MC32" s="218"/>
      <c r="MD32" s="218"/>
      <c r="ME32" s="218"/>
      <c r="MF32" s="218"/>
      <c r="MG32" s="218"/>
      <c r="MH32" s="218"/>
      <c r="MI32" s="218"/>
      <c r="MJ32" s="218"/>
      <c r="MK32" s="218"/>
      <c r="ML32" s="218"/>
      <c r="MM32" s="218"/>
      <c r="MN32" s="218"/>
      <c r="MO32" s="218"/>
      <c r="MP32" s="218"/>
      <c r="MQ32" s="218"/>
      <c r="MR32" s="218"/>
      <c r="MS32" s="218"/>
      <c r="MT32" s="218"/>
      <c r="MU32" s="218"/>
      <c r="MV32" s="218"/>
      <c r="MW32" s="218"/>
      <c r="MX32" s="218"/>
      <c r="MY32" s="218"/>
      <c r="MZ32" s="218"/>
      <c r="NA32" s="218"/>
      <c r="NB32" s="218"/>
      <c r="NC32" s="218"/>
      <c r="ND32" s="218"/>
      <c r="NE32" s="218"/>
      <c r="NF32" s="218"/>
      <c r="NG32" s="218"/>
      <c r="NH32" s="218"/>
      <c r="NI32" s="218"/>
      <c r="NJ32" s="218"/>
      <c r="NK32" s="218"/>
      <c r="NL32" s="218"/>
      <c r="NM32" s="218"/>
      <c r="NN32" s="218"/>
      <c r="NO32" s="218"/>
      <c r="NP32" s="218"/>
      <c r="NQ32" s="218"/>
      <c r="NR32" s="218"/>
      <c r="NS32" s="218"/>
      <c r="NT32" s="218"/>
      <c r="NU32" s="218"/>
      <c r="NV32" s="218"/>
      <c r="NW32" s="218"/>
      <c r="NX32" s="218"/>
      <c r="NY32" s="218"/>
      <c r="NZ32" s="218"/>
      <c r="OA32" s="218"/>
      <c r="OB32" s="218"/>
      <c r="OC32" s="218"/>
      <c r="OD32" s="218"/>
      <c r="OE32" s="218"/>
      <c r="OF32" s="218"/>
      <c r="OG32" s="218"/>
      <c r="OH32" s="218"/>
      <c r="OI32" s="218"/>
      <c r="OJ32" s="218"/>
      <c r="OK32" s="218"/>
      <c r="OL32" s="218"/>
      <c r="OM32" s="218"/>
      <c r="ON32" s="218"/>
      <c r="OO32" s="218"/>
      <c r="OP32" s="218"/>
      <c r="OQ32" s="218"/>
      <c r="OR32" s="218"/>
      <c r="OS32" s="218"/>
      <c r="OT32" s="218"/>
      <c r="OU32" s="218"/>
      <c r="OV32" s="218"/>
      <c r="OW32" s="218"/>
      <c r="OX32" s="218"/>
      <c r="OY32" s="218"/>
      <c r="OZ32" s="218"/>
      <c r="PA32" s="218"/>
      <c r="PB32" s="218"/>
      <c r="PC32" s="218"/>
      <c r="PD32" s="218"/>
      <c r="PE32" s="218"/>
      <c r="PF32" s="218"/>
      <c r="PG32" s="218"/>
      <c r="PH32" s="218"/>
      <c r="PI32" s="218"/>
      <c r="PJ32" s="218"/>
      <c r="PK32" s="218"/>
      <c r="PL32" s="218"/>
      <c r="PM32" s="218"/>
      <c r="PN32" s="218"/>
      <c r="PO32" s="218"/>
      <c r="PP32" s="218"/>
      <c r="PQ32" s="218"/>
      <c r="PR32" s="218"/>
      <c r="PS32" s="218"/>
      <c r="PT32" s="218"/>
      <c r="PU32" s="218"/>
      <c r="PV32" s="218"/>
      <c r="PW32" s="218"/>
      <c r="PX32" s="218"/>
      <c r="PY32" s="218"/>
      <c r="PZ32" s="218"/>
      <c r="QA32" s="218"/>
      <c r="QB32" s="218"/>
      <c r="QC32" s="218"/>
      <c r="QD32" s="218"/>
      <c r="QE32" s="218"/>
      <c r="QF32" s="218"/>
      <c r="QG32" s="218"/>
      <c r="QH32" s="218"/>
      <c r="QI32" s="218"/>
      <c r="QJ32" s="218"/>
      <c r="QK32" s="218"/>
      <c r="QL32" s="218"/>
      <c r="QM32" s="218"/>
      <c r="QN32" s="218"/>
      <c r="QO32" s="218"/>
      <c r="QP32" s="218"/>
      <c r="QQ32" s="218"/>
      <c r="QR32" s="218"/>
      <c r="QS32" s="218"/>
      <c r="QT32" s="218"/>
      <c r="QU32" s="218"/>
      <c r="QV32" s="218"/>
      <c r="QW32" s="218"/>
      <c r="QX32" s="218"/>
      <c r="QY32" s="218"/>
      <c r="QZ32" s="218"/>
      <c r="RA32" s="218"/>
      <c r="RB32" s="218"/>
      <c r="RC32" s="218"/>
      <c r="RD32" s="218"/>
      <c r="RE32" s="218"/>
      <c r="RF32" s="218"/>
      <c r="RG32" s="218"/>
      <c r="RH32" s="218"/>
      <c r="RI32" s="218"/>
      <c r="RJ32" s="218"/>
      <c r="RK32" s="218"/>
      <c r="RL32" s="218"/>
      <c r="RM32" s="218"/>
      <c r="RN32" s="218"/>
      <c r="RO32" s="218"/>
      <c r="RP32" s="218"/>
      <c r="RQ32" s="218"/>
      <c r="RR32" s="218"/>
      <c r="RS32" s="218"/>
      <c r="RT32" s="218"/>
      <c r="RU32" s="218"/>
      <c r="RV32" s="218"/>
      <c r="RW32" s="218"/>
      <c r="RX32" s="218"/>
      <c r="RY32" s="218"/>
      <c r="RZ32" s="218"/>
      <c r="SA32" s="218"/>
      <c r="SB32" s="218"/>
      <c r="SC32" s="218"/>
      <c r="SD32" s="218"/>
      <c r="SE32" s="218"/>
      <c r="SF32" s="218"/>
      <c r="SG32" s="218"/>
      <c r="SH32" s="218"/>
      <c r="SI32" s="218"/>
      <c r="SJ32" s="218"/>
      <c r="SK32" s="218"/>
      <c r="SL32" s="218"/>
      <c r="SM32" s="218"/>
      <c r="SN32" s="218"/>
      <c r="SO32" s="218"/>
      <c r="SP32" s="218"/>
      <c r="SQ32" s="218"/>
      <c r="SR32" s="218"/>
      <c r="SS32" s="218"/>
      <c r="ST32" s="218"/>
      <c r="SU32" s="218"/>
      <c r="SV32" s="218"/>
      <c r="SW32" s="218"/>
      <c r="SX32" s="218"/>
      <c r="SY32" s="218"/>
      <c r="SZ32" s="218"/>
      <c r="TA32" s="218"/>
      <c r="TB32" s="218"/>
      <c r="TC32" s="218"/>
      <c r="TD32" s="218"/>
      <c r="TE32" s="218"/>
      <c r="TF32" s="218"/>
      <c r="TG32" s="218"/>
      <c r="TH32" s="218"/>
      <c r="TI32" s="218"/>
      <c r="TJ32" s="218"/>
      <c r="TK32" s="218"/>
      <c r="TL32" s="218"/>
      <c r="TM32" s="218"/>
      <c r="TN32" s="218"/>
      <c r="TO32" s="218"/>
      <c r="TP32" s="218"/>
      <c r="TQ32" s="218"/>
      <c r="TR32" s="218"/>
      <c r="TS32" s="218"/>
      <c r="TT32" s="218"/>
      <c r="TU32" s="218"/>
      <c r="TV32" s="218"/>
      <c r="TW32" s="218"/>
      <c r="TX32" s="218"/>
      <c r="TY32" s="218"/>
      <c r="TZ32" s="218"/>
      <c r="UA32" s="218"/>
      <c r="UB32" s="218"/>
      <c r="UC32" s="218"/>
      <c r="UD32" s="218"/>
      <c r="UE32" s="218"/>
      <c r="UF32" s="218"/>
      <c r="UG32" s="218"/>
      <c r="UH32" s="218"/>
      <c r="UI32" s="218"/>
      <c r="UJ32" s="218"/>
      <c r="UK32" s="218"/>
      <c r="UL32" s="218"/>
      <c r="UM32" s="218"/>
      <c r="UN32" s="218"/>
      <c r="UO32" s="218"/>
      <c r="UP32" s="218"/>
      <c r="UQ32" s="218"/>
      <c r="UR32" s="218"/>
      <c r="US32" s="218"/>
      <c r="UT32" s="218"/>
      <c r="UU32" s="218"/>
      <c r="UV32" s="218"/>
      <c r="UW32" s="218"/>
      <c r="UX32" s="218"/>
      <c r="UY32" s="218"/>
      <c r="UZ32" s="218"/>
      <c r="VA32" s="218"/>
      <c r="VB32" s="218"/>
      <c r="VC32" s="218"/>
      <c r="VD32" s="218"/>
      <c r="VE32" s="218"/>
      <c r="VF32" s="218"/>
      <c r="VG32" s="218"/>
      <c r="VH32" s="218"/>
      <c r="VI32" s="218"/>
      <c r="VJ32" s="218"/>
      <c r="VK32" s="218"/>
      <c r="VL32" s="218"/>
      <c r="VM32" s="218"/>
      <c r="VN32" s="218"/>
      <c r="VO32" s="218"/>
      <c r="VP32" s="218"/>
      <c r="VQ32" s="218"/>
      <c r="VR32" s="218"/>
      <c r="VS32" s="218"/>
      <c r="VT32" s="218"/>
      <c r="VU32" s="218"/>
      <c r="VV32" s="218"/>
      <c r="VW32" s="218"/>
      <c r="VX32" s="218"/>
      <c r="VY32" s="218"/>
      <c r="VZ32" s="218"/>
      <c r="WA32" s="218"/>
      <c r="WB32" s="218"/>
      <c r="WC32" s="218"/>
      <c r="WD32" s="218"/>
      <c r="WE32" s="218"/>
      <c r="WF32" s="218"/>
      <c r="WG32" s="218"/>
      <c r="WH32" s="218"/>
      <c r="WI32" s="218"/>
      <c r="WJ32" s="218"/>
      <c r="WK32" s="218"/>
      <c r="WL32" s="218"/>
      <c r="WM32" s="218"/>
      <c r="WN32" s="218"/>
      <c r="WO32" s="218"/>
      <c r="WP32" s="218"/>
      <c r="WQ32" s="218"/>
      <c r="WR32" s="218"/>
      <c r="WS32" s="218"/>
      <c r="WT32" s="218"/>
      <c r="WU32" s="218"/>
      <c r="WV32" s="218"/>
      <c r="WW32" s="218"/>
      <c r="WX32" s="218"/>
      <c r="WY32" s="218"/>
      <c r="WZ32" s="218"/>
      <c r="XA32" s="218"/>
      <c r="XB32" s="218"/>
      <c r="XC32" s="218"/>
      <c r="XD32" s="218"/>
      <c r="XE32" s="218"/>
      <c r="XF32" s="218"/>
      <c r="XG32" s="218"/>
      <c r="XH32" s="218"/>
      <c r="XI32" s="218"/>
      <c r="XJ32" s="218"/>
      <c r="XK32" s="218"/>
      <c r="XL32" s="218"/>
      <c r="XM32" s="218"/>
      <c r="XN32" s="218"/>
      <c r="XO32" s="218"/>
      <c r="XP32" s="218"/>
      <c r="XQ32" s="218"/>
      <c r="XR32" s="218"/>
      <c r="XS32" s="218"/>
      <c r="XT32" s="218"/>
      <c r="XU32" s="218"/>
      <c r="XV32" s="218"/>
      <c r="XW32" s="218"/>
      <c r="XX32" s="218"/>
      <c r="XY32" s="218"/>
      <c r="XZ32" s="218"/>
      <c r="YA32" s="218"/>
      <c r="YB32" s="218"/>
      <c r="YC32" s="218"/>
      <c r="YD32" s="218"/>
      <c r="YE32" s="218"/>
      <c r="YF32" s="218"/>
      <c r="YG32" s="218"/>
      <c r="YH32" s="218"/>
      <c r="YI32" s="218"/>
      <c r="YJ32" s="218"/>
      <c r="YK32" s="218"/>
      <c r="YL32" s="218"/>
      <c r="YM32" s="218"/>
      <c r="YN32" s="218"/>
      <c r="YO32" s="218"/>
      <c r="YP32" s="218"/>
      <c r="YQ32" s="218"/>
      <c r="YR32" s="218"/>
      <c r="YS32" s="218"/>
      <c r="YT32" s="218"/>
      <c r="YU32" s="218"/>
      <c r="YV32" s="218"/>
      <c r="YW32" s="218"/>
      <c r="YX32" s="218"/>
      <c r="YY32" s="218"/>
      <c r="YZ32" s="218"/>
      <c r="ZA32" s="218"/>
      <c r="ZB32" s="218"/>
      <c r="ZC32" s="218"/>
      <c r="ZD32" s="218"/>
      <c r="ZE32" s="218"/>
      <c r="ZF32" s="218"/>
      <c r="ZG32" s="218"/>
      <c r="ZH32" s="218"/>
      <c r="ZI32" s="218"/>
      <c r="ZJ32" s="218"/>
      <c r="ZK32" s="218"/>
      <c r="ZL32" s="218"/>
      <c r="ZM32" s="218"/>
      <c r="ZN32" s="218"/>
      <c r="ZO32" s="218"/>
      <c r="ZP32" s="218"/>
      <c r="ZQ32" s="218"/>
      <c r="ZR32" s="218"/>
      <c r="ZS32" s="218"/>
      <c r="ZT32" s="218"/>
      <c r="ZU32" s="218"/>
      <c r="ZV32" s="218"/>
      <c r="ZW32" s="218"/>
      <c r="ZX32" s="218"/>
      <c r="ZY32" s="218"/>
      <c r="ZZ32" s="218"/>
      <c r="AAA32" s="218"/>
      <c r="AAB32" s="218"/>
      <c r="AAC32" s="218"/>
      <c r="AAD32" s="218"/>
      <c r="AAE32" s="218"/>
      <c r="AAF32" s="218"/>
      <c r="AAG32" s="218"/>
      <c r="AAH32" s="218"/>
      <c r="AAI32" s="218"/>
      <c r="AAJ32" s="218"/>
      <c r="AAK32" s="218"/>
      <c r="AAL32" s="218"/>
      <c r="AAM32" s="218"/>
      <c r="AAN32" s="218"/>
      <c r="AAO32" s="218"/>
      <c r="AAP32" s="218"/>
      <c r="AAQ32" s="218"/>
      <c r="AAR32" s="218"/>
      <c r="AAS32" s="218"/>
      <c r="AAT32" s="218"/>
      <c r="AAU32" s="218"/>
      <c r="AAV32" s="218"/>
      <c r="AAW32" s="218"/>
      <c r="AAX32" s="218"/>
      <c r="AAY32" s="218"/>
      <c r="AAZ32" s="218"/>
      <c r="ABA32" s="218"/>
      <c r="ABB32" s="218"/>
      <c r="ABC32" s="218"/>
      <c r="ABD32" s="218"/>
      <c r="ABE32" s="218"/>
      <c r="ABF32" s="218"/>
      <c r="ABG32" s="218"/>
      <c r="ABH32" s="218"/>
      <c r="ABI32" s="218"/>
      <c r="ABJ32" s="218"/>
      <c r="ABK32" s="218"/>
      <c r="ABL32" s="218"/>
      <c r="ABM32" s="218"/>
      <c r="ABN32" s="218"/>
      <c r="ABO32" s="218"/>
      <c r="ABP32" s="218"/>
      <c r="ABQ32" s="218"/>
      <c r="ABR32" s="218"/>
      <c r="ABS32" s="218"/>
      <c r="ABT32" s="218"/>
      <c r="ABU32" s="218"/>
      <c r="ABV32" s="218"/>
      <c r="ABW32" s="218"/>
      <c r="ABX32" s="218"/>
      <c r="ABY32" s="218"/>
      <c r="ABZ32" s="218"/>
      <c r="ACA32" s="218"/>
      <c r="ACB32" s="218"/>
      <c r="ACC32" s="218"/>
      <c r="ACD32" s="218"/>
      <c r="ACE32" s="218"/>
      <c r="ACF32" s="218"/>
      <c r="ACG32" s="218"/>
      <c r="ACH32" s="218"/>
      <c r="ACI32" s="218"/>
      <c r="ACJ32" s="218"/>
      <c r="ACK32" s="218"/>
      <c r="ACL32" s="218"/>
      <c r="ACM32" s="218"/>
      <c r="ACN32" s="218"/>
      <c r="ACO32" s="218"/>
      <c r="ACP32" s="218"/>
      <c r="ACQ32" s="218"/>
      <c r="ACR32" s="218"/>
      <c r="ACS32" s="218"/>
      <c r="ACT32" s="218"/>
      <c r="ACU32" s="218"/>
      <c r="ACV32" s="218"/>
      <c r="ACW32" s="218"/>
      <c r="ACX32" s="218"/>
      <c r="ACY32" s="218"/>
      <c r="ACZ32" s="218"/>
    </row>
    <row r="33" spans="1:780" s="233" customFormat="1" x14ac:dyDescent="0.2">
      <c r="A33" s="231"/>
      <c r="B33" s="232"/>
      <c r="C33" s="234"/>
      <c r="D33" s="234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8"/>
      <c r="AF33" s="218"/>
      <c r="AG33" s="218"/>
      <c r="AH33" s="218"/>
      <c r="AI33" s="218"/>
      <c r="AJ33" s="218"/>
      <c r="AK33" s="218"/>
      <c r="AL33" s="218"/>
      <c r="AM33" s="218"/>
      <c r="AN33" s="218"/>
      <c r="AO33" s="218"/>
      <c r="AP33" s="218"/>
      <c r="AQ33" s="218"/>
      <c r="AR33" s="218"/>
      <c r="AS33" s="218"/>
      <c r="AT33" s="218"/>
      <c r="AU33" s="218"/>
      <c r="AV33" s="218"/>
      <c r="AW33" s="218"/>
      <c r="AX33" s="218"/>
      <c r="AY33" s="218"/>
      <c r="AZ33" s="218"/>
      <c r="BA33" s="218"/>
      <c r="BB33" s="218"/>
      <c r="BC33" s="218"/>
      <c r="BD33" s="218"/>
      <c r="BE33" s="218"/>
      <c r="BF33" s="218"/>
      <c r="BG33" s="218"/>
      <c r="BH33" s="218"/>
      <c r="BI33" s="218"/>
      <c r="BJ33" s="218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8"/>
      <c r="CA33" s="218"/>
      <c r="CB33" s="218"/>
      <c r="CC33" s="218"/>
      <c r="CD33" s="218"/>
      <c r="CE33" s="218"/>
      <c r="CF33" s="218"/>
      <c r="CG33" s="218"/>
      <c r="CH33" s="218"/>
      <c r="CI33" s="218"/>
      <c r="CJ33" s="218"/>
      <c r="CK33" s="218"/>
      <c r="CL33" s="218"/>
      <c r="CM33" s="218"/>
      <c r="CN33" s="218"/>
      <c r="CO33" s="218"/>
      <c r="CP33" s="218"/>
      <c r="CQ33" s="218"/>
      <c r="CR33" s="218"/>
      <c r="CS33" s="218"/>
      <c r="CT33" s="218"/>
      <c r="CU33" s="218"/>
      <c r="CV33" s="218"/>
      <c r="CW33" s="218"/>
      <c r="CX33" s="218"/>
      <c r="CY33" s="218"/>
      <c r="CZ33" s="218"/>
      <c r="DA33" s="218"/>
      <c r="DB33" s="218"/>
      <c r="DC33" s="218"/>
      <c r="DD33" s="218"/>
      <c r="DE33" s="218"/>
      <c r="DF33" s="218"/>
      <c r="DG33" s="218"/>
      <c r="DH33" s="218"/>
      <c r="DI33" s="218"/>
      <c r="DJ33" s="218"/>
      <c r="DK33" s="218"/>
      <c r="DL33" s="218"/>
      <c r="DM33" s="218"/>
      <c r="DN33" s="218"/>
      <c r="DO33" s="218"/>
      <c r="DP33" s="218"/>
      <c r="DQ33" s="218"/>
      <c r="DR33" s="218"/>
      <c r="DS33" s="218"/>
      <c r="DT33" s="218"/>
      <c r="DU33" s="218"/>
      <c r="DV33" s="218"/>
      <c r="DW33" s="218"/>
      <c r="DX33" s="218"/>
      <c r="DY33" s="218"/>
      <c r="DZ33" s="218"/>
      <c r="EA33" s="218"/>
      <c r="EB33" s="218"/>
      <c r="EC33" s="218"/>
      <c r="ED33" s="218"/>
      <c r="EE33" s="218"/>
      <c r="EF33" s="218"/>
      <c r="EG33" s="218"/>
      <c r="EH33" s="218"/>
      <c r="EI33" s="218"/>
      <c r="EJ33" s="218"/>
      <c r="EK33" s="218"/>
      <c r="EL33" s="218"/>
      <c r="EM33" s="218"/>
      <c r="EN33" s="218"/>
      <c r="EO33" s="218"/>
      <c r="EP33" s="218"/>
      <c r="EQ33" s="218"/>
      <c r="ER33" s="218"/>
      <c r="ES33" s="218"/>
      <c r="ET33" s="218"/>
      <c r="EU33" s="218"/>
      <c r="EV33" s="218"/>
      <c r="EW33" s="218"/>
      <c r="EX33" s="218"/>
      <c r="EY33" s="218"/>
      <c r="EZ33" s="218"/>
      <c r="FA33" s="218"/>
      <c r="FB33" s="218"/>
      <c r="FC33" s="218"/>
      <c r="FD33" s="218"/>
      <c r="FE33" s="218"/>
      <c r="FF33" s="218"/>
      <c r="FG33" s="218"/>
      <c r="FH33" s="218"/>
      <c r="FI33" s="218"/>
      <c r="FJ33" s="218"/>
      <c r="FK33" s="218"/>
      <c r="FL33" s="218"/>
      <c r="FM33" s="218"/>
      <c r="FN33" s="218"/>
      <c r="FO33" s="218"/>
      <c r="FP33" s="218"/>
      <c r="FQ33" s="218"/>
      <c r="FR33" s="218"/>
      <c r="FS33" s="218"/>
      <c r="FT33" s="218"/>
      <c r="FU33" s="218"/>
      <c r="FV33" s="218"/>
      <c r="FW33" s="218"/>
      <c r="FX33" s="218"/>
      <c r="FY33" s="218"/>
      <c r="FZ33" s="218"/>
      <c r="GA33" s="218"/>
      <c r="GB33" s="218"/>
      <c r="GC33" s="218"/>
      <c r="GD33" s="218"/>
      <c r="GE33" s="218"/>
      <c r="GF33" s="218"/>
      <c r="GG33" s="218"/>
      <c r="GH33" s="218"/>
      <c r="GI33" s="218"/>
      <c r="GJ33" s="218"/>
      <c r="GK33" s="218"/>
      <c r="GL33" s="218"/>
      <c r="GM33" s="218"/>
      <c r="GN33" s="218"/>
      <c r="GO33" s="218"/>
      <c r="GP33" s="218"/>
      <c r="GQ33" s="218"/>
      <c r="GR33" s="218"/>
      <c r="GS33" s="218"/>
      <c r="GT33" s="218"/>
      <c r="GU33" s="218"/>
      <c r="GV33" s="218"/>
      <c r="GW33" s="218"/>
      <c r="GX33" s="218"/>
      <c r="GY33" s="218"/>
      <c r="GZ33" s="218"/>
      <c r="HA33" s="218"/>
      <c r="HB33" s="218"/>
      <c r="HC33" s="218"/>
      <c r="HD33" s="218"/>
      <c r="HE33" s="218"/>
      <c r="HF33" s="218"/>
      <c r="HG33" s="218"/>
      <c r="HH33" s="218"/>
      <c r="HI33" s="218"/>
      <c r="HJ33" s="218"/>
      <c r="HK33" s="218"/>
      <c r="HL33" s="218"/>
      <c r="HM33" s="218"/>
      <c r="HN33" s="218"/>
      <c r="HO33" s="218"/>
      <c r="HP33" s="218"/>
      <c r="HQ33" s="218"/>
      <c r="HR33" s="218"/>
      <c r="HS33" s="218"/>
      <c r="HT33" s="218"/>
      <c r="HU33" s="218"/>
      <c r="HV33" s="218"/>
      <c r="HW33" s="218"/>
      <c r="HX33" s="218"/>
      <c r="HY33" s="218"/>
      <c r="HZ33" s="218"/>
      <c r="IA33" s="218"/>
      <c r="IB33" s="218"/>
      <c r="IC33" s="218"/>
      <c r="ID33" s="218"/>
      <c r="IE33" s="218"/>
      <c r="IF33" s="218"/>
      <c r="IG33" s="218"/>
      <c r="IH33" s="218"/>
      <c r="II33" s="218"/>
      <c r="IJ33" s="218"/>
      <c r="IK33" s="218"/>
      <c r="IL33" s="218"/>
      <c r="IM33" s="218"/>
      <c r="IN33" s="218"/>
      <c r="IO33" s="218"/>
      <c r="IP33" s="218"/>
      <c r="IQ33" s="218"/>
      <c r="IR33" s="218"/>
      <c r="IS33" s="218"/>
      <c r="IT33" s="218"/>
      <c r="IU33" s="218"/>
      <c r="IV33" s="218"/>
      <c r="IW33" s="218"/>
      <c r="IX33" s="218"/>
      <c r="IY33" s="218"/>
      <c r="IZ33" s="218"/>
      <c r="JA33" s="218"/>
      <c r="JB33" s="218"/>
      <c r="JC33" s="218"/>
      <c r="JD33" s="218"/>
      <c r="JE33" s="218"/>
      <c r="JF33" s="218"/>
      <c r="JG33" s="218"/>
      <c r="JH33" s="218"/>
      <c r="JI33" s="218"/>
      <c r="JJ33" s="218"/>
      <c r="JK33" s="218"/>
      <c r="JL33" s="218"/>
      <c r="JM33" s="218"/>
      <c r="JN33" s="218"/>
      <c r="JO33" s="218"/>
      <c r="JP33" s="218"/>
      <c r="JQ33" s="218"/>
      <c r="JR33" s="218"/>
      <c r="JS33" s="218"/>
      <c r="JT33" s="218"/>
      <c r="JU33" s="218"/>
      <c r="JV33" s="218"/>
      <c r="JW33" s="218"/>
      <c r="JX33" s="218"/>
      <c r="JY33" s="218"/>
      <c r="JZ33" s="218"/>
      <c r="KA33" s="218"/>
      <c r="KB33" s="218"/>
      <c r="KC33" s="218"/>
      <c r="KD33" s="218"/>
      <c r="KE33" s="218"/>
      <c r="KF33" s="218"/>
      <c r="KG33" s="218"/>
      <c r="KH33" s="218"/>
      <c r="KI33" s="218"/>
      <c r="KJ33" s="218"/>
      <c r="KK33" s="218"/>
      <c r="KL33" s="218"/>
      <c r="KM33" s="218"/>
      <c r="KN33" s="218"/>
      <c r="KO33" s="218"/>
      <c r="KP33" s="218"/>
      <c r="KQ33" s="218"/>
      <c r="KR33" s="218"/>
      <c r="KS33" s="218"/>
      <c r="KT33" s="218"/>
      <c r="KU33" s="218"/>
      <c r="KV33" s="218"/>
      <c r="KW33" s="218"/>
      <c r="KX33" s="218"/>
      <c r="KY33" s="218"/>
      <c r="KZ33" s="218"/>
      <c r="LA33" s="218"/>
      <c r="LB33" s="218"/>
      <c r="LC33" s="218"/>
      <c r="LD33" s="218"/>
      <c r="LE33" s="218"/>
      <c r="LF33" s="218"/>
      <c r="LG33" s="218"/>
      <c r="LH33" s="218"/>
      <c r="LI33" s="218"/>
      <c r="LJ33" s="218"/>
      <c r="LK33" s="218"/>
      <c r="LL33" s="218"/>
      <c r="LM33" s="218"/>
      <c r="LN33" s="218"/>
      <c r="LO33" s="218"/>
      <c r="LP33" s="218"/>
      <c r="LQ33" s="218"/>
      <c r="LR33" s="218"/>
      <c r="LS33" s="218"/>
      <c r="LT33" s="218"/>
      <c r="LU33" s="218"/>
      <c r="LV33" s="218"/>
      <c r="LW33" s="218"/>
      <c r="LX33" s="218"/>
      <c r="LY33" s="218"/>
      <c r="LZ33" s="218"/>
      <c r="MA33" s="218"/>
      <c r="MB33" s="218"/>
      <c r="MC33" s="218"/>
      <c r="MD33" s="218"/>
      <c r="ME33" s="218"/>
      <c r="MF33" s="218"/>
      <c r="MG33" s="218"/>
      <c r="MH33" s="218"/>
      <c r="MI33" s="218"/>
      <c r="MJ33" s="218"/>
      <c r="MK33" s="218"/>
      <c r="ML33" s="218"/>
      <c r="MM33" s="218"/>
      <c r="MN33" s="218"/>
      <c r="MO33" s="218"/>
      <c r="MP33" s="218"/>
      <c r="MQ33" s="218"/>
      <c r="MR33" s="218"/>
      <c r="MS33" s="218"/>
      <c r="MT33" s="218"/>
      <c r="MU33" s="218"/>
      <c r="MV33" s="218"/>
      <c r="MW33" s="218"/>
      <c r="MX33" s="218"/>
      <c r="MY33" s="218"/>
      <c r="MZ33" s="218"/>
      <c r="NA33" s="218"/>
      <c r="NB33" s="218"/>
      <c r="NC33" s="218"/>
      <c r="ND33" s="218"/>
      <c r="NE33" s="218"/>
      <c r="NF33" s="218"/>
      <c r="NG33" s="218"/>
      <c r="NH33" s="218"/>
      <c r="NI33" s="218"/>
      <c r="NJ33" s="218"/>
      <c r="NK33" s="218"/>
      <c r="NL33" s="218"/>
      <c r="NM33" s="218"/>
      <c r="NN33" s="218"/>
      <c r="NO33" s="218"/>
      <c r="NP33" s="218"/>
      <c r="NQ33" s="218"/>
      <c r="NR33" s="218"/>
      <c r="NS33" s="218"/>
      <c r="NT33" s="218"/>
      <c r="NU33" s="218"/>
      <c r="NV33" s="218"/>
      <c r="NW33" s="218"/>
      <c r="NX33" s="218"/>
      <c r="NY33" s="218"/>
      <c r="NZ33" s="218"/>
      <c r="OA33" s="218"/>
      <c r="OB33" s="218"/>
      <c r="OC33" s="218"/>
      <c r="OD33" s="218"/>
      <c r="OE33" s="218"/>
      <c r="OF33" s="218"/>
      <c r="OG33" s="218"/>
      <c r="OH33" s="218"/>
      <c r="OI33" s="218"/>
      <c r="OJ33" s="218"/>
      <c r="OK33" s="218"/>
      <c r="OL33" s="218"/>
      <c r="OM33" s="218"/>
      <c r="ON33" s="218"/>
      <c r="OO33" s="218"/>
      <c r="OP33" s="218"/>
      <c r="OQ33" s="218"/>
      <c r="OR33" s="218"/>
      <c r="OS33" s="218"/>
      <c r="OT33" s="218"/>
      <c r="OU33" s="218"/>
      <c r="OV33" s="218"/>
      <c r="OW33" s="218"/>
      <c r="OX33" s="218"/>
      <c r="OY33" s="218"/>
      <c r="OZ33" s="218"/>
      <c r="PA33" s="218"/>
      <c r="PB33" s="218"/>
      <c r="PC33" s="218"/>
      <c r="PD33" s="218"/>
      <c r="PE33" s="218"/>
      <c r="PF33" s="218"/>
      <c r="PG33" s="218"/>
      <c r="PH33" s="218"/>
      <c r="PI33" s="218"/>
      <c r="PJ33" s="218"/>
      <c r="PK33" s="218"/>
      <c r="PL33" s="218"/>
      <c r="PM33" s="218"/>
      <c r="PN33" s="218"/>
      <c r="PO33" s="218"/>
      <c r="PP33" s="218"/>
      <c r="PQ33" s="218"/>
      <c r="PR33" s="218"/>
      <c r="PS33" s="218"/>
      <c r="PT33" s="218"/>
      <c r="PU33" s="218"/>
      <c r="PV33" s="218"/>
      <c r="PW33" s="218"/>
      <c r="PX33" s="218"/>
      <c r="PY33" s="218"/>
      <c r="PZ33" s="218"/>
      <c r="QA33" s="218"/>
      <c r="QB33" s="218"/>
      <c r="QC33" s="218"/>
      <c r="QD33" s="218"/>
      <c r="QE33" s="218"/>
      <c r="QF33" s="218"/>
      <c r="QG33" s="218"/>
      <c r="QH33" s="218"/>
      <c r="QI33" s="218"/>
      <c r="QJ33" s="218"/>
      <c r="QK33" s="218"/>
      <c r="QL33" s="218"/>
      <c r="QM33" s="218"/>
      <c r="QN33" s="218"/>
      <c r="QO33" s="218"/>
      <c r="QP33" s="218"/>
      <c r="QQ33" s="218"/>
      <c r="QR33" s="218"/>
      <c r="QS33" s="218"/>
      <c r="QT33" s="218"/>
      <c r="QU33" s="218"/>
      <c r="QV33" s="218"/>
      <c r="QW33" s="218"/>
      <c r="QX33" s="218"/>
      <c r="QY33" s="218"/>
      <c r="QZ33" s="218"/>
      <c r="RA33" s="218"/>
      <c r="RB33" s="218"/>
      <c r="RC33" s="218"/>
      <c r="RD33" s="218"/>
      <c r="RE33" s="218"/>
      <c r="RF33" s="218"/>
      <c r="RG33" s="218"/>
      <c r="RH33" s="218"/>
      <c r="RI33" s="218"/>
      <c r="RJ33" s="218"/>
      <c r="RK33" s="218"/>
      <c r="RL33" s="218"/>
      <c r="RM33" s="218"/>
      <c r="RN33" s="218"/>
      <c r="RO33" s="218"/>
      <c r="RP33" s="218"/>
      <c r="RQ33" s="218"/>
      <c r="RR33" s="218"/>
      <c r="RS33" s="218"/>
      <c r="RT33" s="218"/>
      <c r="RU33" s="218"/>
      <c r="RV33" s="218"/>
      <c r="RW33" s="218"/>
      <c r="RX33" s="218"/>
      <c r="RY33" s="218"/>
      <c r="RZ33" s="218"/>
      <c r="SA33" s="218"/>
      <c r="SB33" s="218"/>
      <c r="SC33" s="218"/>
      <c r="SD33" s="218"/>
      <c r="SE33" s="218"/>
      <c r="SF33" s="218"/>
      <c r="SG33" s="218"/>
      <c r="SH33" s="218"/>
      <c r="SI33" s="218"/>
      <c r="SJ33" s="218"/>
      <c r="SK33" s="218"/>
      <c r="SL33" s="218"/>
      <c r="SM33" s="218"/>
      <c r="SN33" s="218"/>
      <c r="SO33" s="218"/>
      <c r="SP33" s="218"/>
      <c r="SQ33" s="218"/>
      <c r="SR33" s="218"/>
      <c r="SS33" s="218"/>
      <c r="ST33" s="218"/>
      <c r="SU33" s="218"/>
      <c r="SV33" s="218"/>
      <c r="SW33" s="218"/>
      <c r="SX33" s="218"/>
      <c r="SY33" s="218"/>
      <c r="SZ33" s="218"/>
      <c r="TA33" s="218"/>
      <c r="TB33" s="218"/>
      <c r="TC33" s="218"/>
      <c r="TD33" s="218"/>
      <c r="TE33" s="218"/>
      <c r="TF33" s="218"/>
      <c r="TG33" s="218"/>
      <c r="TH33" s="218"/>
      <c r="TI33" s="218"/>
      <c r="TJ33" s="218"/>
      <c r="TK33" s="218"/>
      <c r="TL33" s="218"/>
      <c r="TM33" s="218"/>
      <c r="TN33" s="218"/>
      <c r="TO33" s="218"/>
      <c r="TP33" s="218"/>
      <c r="TQ33" s="218"/>
      <c r="TR33" s="218"/>
      <c r="TS33" s="218"/>
      <c r="TT33" s="218"/>
      <c r="TU33" s="218"/>
      <c r="TV33" s="218"/>
      <c r="TW33" s="218"/>
      <c r="TX33" s="218"/>
      <c r="TY33" s="218"/>
      <c r="TZ33" s="218"/>
      <c r="UA33" s="218"/>
      <c r="UB33" s="218"/>
      <c r="UC33" s="218"/>
      <c r="UD33" s="218"/>
      <c r="UE33" s="218"/>
      <c r="UF33" s="218"/>
      <c r="UG33" s="218"/>
      <c r="UH33" s="218"/>
      <c r="UI33" s="218"/>
      <c r="UJ33" s="218"/>
      <c r="UK33" s="218"/>
      <c r="UL33" s="218"/>
      <c r="UM33" s="218"/>
      <c r="UN33" s="218"/>
      <c r="UO33" s="218"/>
      <c r="UP33" s="218"/>
      <c r="UQ33" s="218"/>
      <c r="UR33" s="218"/>
      <c r="US33" s="218"/>
      <c r="UT33" s="218"/>
      <c r="UU33" s="218"/>
      <c r="UV33" s="218"/>
      <c r="UW33" s="218"/>
      <c r="UX33" s="218"/>
      <c r="UY33" s="218"/>
      <c r="UZ33" s="218"/>
      <c r="VA33" s="218"/>
      <c r="VB33" s="218"/>
      <c r="VC33" s="218"/>
      <c r="VD33" s="218"/>
      <c r="VE33" s="218"/>
      <c r="VF33" s="218"/>
      <c r="VG33" s="218"/>
      <c r="VH33" s="218"/>
      <c r="VI33" s="218"/>
      <c r="VJ33" s="218"/>
      <c r="VK33" s="218"/>
      <c r="VL33" s="218"/>
      <c r="VM33" s="218"/>
      <c r="VN33" s="218"/>
      <c r="VO33" s="218"/>
      <c r="VP33" s="218"/>
      <c r="VQ33" s="218"/>
      <c r="VR33" s="218"/>
      <c r="VS33" s="218"/>
      <c r="VT33" s="218"/>
      <c r="VU33" s="218"/>
      <c r="VV33" s="218"/>
      <c r="VW33" s="218"/>
      <c r="VX33" s="218"/>
      <c r="VY33" s="218"/>
      <c r="VZ33" s="218"/>
      <c r="WA33" s="218"/>
      <c r="WB33" s="218"/>
      <c r="WC33" s="218"/>
      <c r="WD33" s="218"/>
      <c r="WE33" s="218"/>
      <c r="WF33" s="218"/>
      <c r="WG33" s="218"/>
      <c r="WH33" s="218"/>
      <c r="WI33" s="218"/>
      <c r="WJ33" s="218"/>
      <c r="WK33" s="218"/>
      <c r="WL33" s="218"/>
      <c r="WM33" s="218"/>
      <c r="WN33" s="218"/>
      <c r="WO33" s="218"/>
      <c r="WP33" s="218"/>
      <c r="WQ33" s="218"/>
      <c r="WR33" s="218"/>
      <c r="WS33" s="218"/>
      <c r="WT33" s="218"/>
      <c r="WU33" s="218"/>
      <c r="WV33" s="218"/>
      <c r="WW33" s="218"/>
      <c r="WX33" s="218"/>
      <c r="WY33" s="218"/>
      <c r="WZ33" s="218"/>
      <c r="XA33" s="218"/>
      <c r="XB33" s="218"/>
      <c r="XC33" s="218"/>
      <c r="XD33" s="218"/>
      <c r="XE33" s="218"/>
      <c r="XF33" s="218"/>
      <c r="XG33" s="218"/>
      <c r="XH33" s="218"/>
      <c r="XI33" s="218"/>
      <c r="XJ33" s="218"/>
      <c r="XK33" s="218"/>
      <c r="XL33" s="218"/>
      <c r="XM33" s="218"/>
      <c r="XN33" s="218"/>
      <c r="XO33" s="218"/>
      <c r="XP33" s="218"/>
      <c r="XQ33" s="218"/>
      <c r="XR33" s="218"/>
      <c r="XS33" s="218"/>
      <c r="XT33" s="218"/>
      <c r="XU33" s="218"/>
      <c r="XV33" s="218"/>
      <c r="XW33" s="218"/>
      <c r="XX33" s="218"/>
      <c r="XY33" s="218"/>
      <c r="XZ33" s="218"/>
      <c r="YA33" s="218"/>
      <c r="YB33" s="218"/>
      <c r="YC33" s="218"/>
      <c r="YD33" s="218"/>
      <c r="YE33" s="218"/>
      <c r="YF33" s="218"/>
      <c r="YG33" s="218"/>
      <c r="YH33" s="218"/>
      <c r="YI33" s="218"/>
      <c r="YJ33" s="218"/>
      <c r="YK33" s="218"/>
      <c r="YL33" s="218"/>
      <c r="YM33" s="218"/>
      <c r="YN33" s="218"/>
      <c r="YO33" s="218"/>
      <c r="YP33" s="218"/>
      <c r="YQ33" s="218"/>
      <c r="YR33" s="218"/>
      <c r="YS33" s="218"/>
      <c r="YT33" s="218"/>
      <c r="YU33" s="218"/>
      <c r="YV33" s="218"/>
      <c r="YW33" s="218"/>
      <c r="YX33" s="218"/>
      <c r="YY33" s="218"/>
      <c r="YZ33" s="218"/>
      <c r="ZA33" s="218"/>
      <c r="ZB33" s="218"/>
      <c r="ZC33" s="218"/>
      <c r="ZD33" s="218"/>
      <c r="ZE33" s="218"/>
      <c r="ZF33" s="218"/>
      <c r="ZG33" s="218"/>
      <c r="ZH33" s="218"/>
      <c r="ZI33" s="218"/>
      <c r="ZJ33" s="218"/>
      <c r="ZK33" s="218"/>
      <c r="ZL33" s="218"/>
      <c r="ZM33" s="218"/>
      <c r="ZN33" s="218"/>
      <c r="ZO33" s="218"/>
      <c r="ZP33" s="218"/>
      <c r="ZQ33" s="218"/>
      <c r="ZR33" s="218"/>
      <c r="ZS33" s="218"/>
      <c r="ZT33" s="218"/>
      <c r="ZU33" s="218"/>
      <c r="ZV33" s="218"/>
      <c r="ZW33" s="218"/>
      <c r="ZX33" s="218"/>
      <c r="ZY33" s="218"/>
      <c r="ZZ33" s="218"/>
      <c r="AAA33" s="218"/>
      <c r="AAB33" s="218"/>
      <c r="AAC33" s="218"/>
      <c r="AAD33" s="218"/>
      <c r="AAE33" s="218"/>
      <c r="AAF33" s="218"/>
      <c r="AAG33" s="218"/>
      <c r="AAH33" s="218"/>
      <c r="AAI33" s="218"/>
      <c r="AAJ33" s="218"/>
      <c r="AAK33" s="218"/>
      <c r="AAL33" s="218"/>
      <c r="AAM33" s="218"/>
      <c r="AAN33" s="218"/>
      <c r="AAO33" s="218"/>
      <c r="AAP33" s="218"/>
      <c r="AAQ33" s="218"/>
      <c r="AAR33" s="218"/>
      <c r="AAS33" s="218"/>
      <c r="AAT33" s="218"/>
      <c r="AAU33" s="218"/>
      <c r="AAV33" s="218"/>
      <c r="AAW33" s="218"/>
      <c r="AAX33" s="218"/>
      <c r="AAY33" s="218"/>
      <c r="AAZ33" s="218"/>
      <c r="ABA33" s="218"/>
      <c r="ABB33" s="218"/>
      <c r="ABC33" s="218"/>
      <c r="ABD33" s="218"/>
      <c r="ABE33" s="218"/>
      <c r="ABF33" s="218"/>
      <c r="ABG33" s="218"/>
      <c r="ABH33" s="218"/>
      <c r="ABI33" s="218"/>
      <c r="ABJ33" s="218"/>
      <c r="ABK33" s="218"/>
      <c r="ABL33" s="218"/>
      <c r="ABM33" s="218"/>
      <c r="ABN33" s="218"/>
      <c r="ABO33" s="218"/>
      <c r="ABP33" s="218"/>
      <c r="ABQ33" s="218"/>
      <c r="ABR33" s="218"/>
      <c r="ABS33" s="218"/>
      <c r="ABT33" s="218"/>
      <c r="ABU33" s="218"/>
      <c r="ABV33" s="218"/>
      <c r="ABW33" s="218"/>
      <c r="ABX33" s="218"/>
      <c r="ABY33" s="218"/>
      <c r="ABZ33" s="218"/>
      <c r="ACA33" s="218"/>
      <c r="ACB33" s="218"/>
      <c r="ACC33" s="218"/>
      <c r="ACD33" s="218"/>
      <c r="ACE33" s="218"/>
      <c r="ACF33" s="218"/>
      <c r="ACG33" s="218"/>
      <c r="ACH33" s="218"/>
      <c r="ACI33" s="218"/>
      <c r="ACJ33" s="218"/>
      <c r="ACK33" s="218"/>
      <c r="ACL33" s="218"/>
      <c r="ACM33" s="218"/>
      <c r="ACN33" s="218"/>
      <c r="ACO33" s="218"/>
      <c r="ACP33" s="218"/>
      <c r="ACQ33" s="218"/>
      <c r="ACR33" s="218"/>
      <c r="ACS33" s="218"/>
      <c r="ACT33" s="218"/>
      <c r="ACU33" s="218"/>
      <c r="ACV33" s="218"/>
      <c r="ACW33" s="218"/>
      <c r="ACX33" s="218"/>
      <c r="ACY33" s="218"/>
      <c r="ACZ33" s="218"/>
    </row>
    <row r="34" spans="1:780" s="233" customFormat="1" x14ac:dyDescent="0.2">
      <c r="A34" s="231"/>
      <c r="B34" s="232"/>
      <c r="C34" s="234"/>
      <c r="D34" s="234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E34" s="218"/>
      <c r="AF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8"/>
      <c r="BC34" s="218"/>
      <c r="BD34" s="218"/>
      <c r="BE34" s="218"/>
      <c r="BF34" s="218"/>
      <c r="BG34" s="218"/>
      <c r="BH34" s="218"/>
      <c r="BI34" s="218"/>
      <c r="BJ34" s="218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8"/>
      <c r="CA34" s="218"/>
      <c r="CB34" s="218"/>
      <c r="CC34" s="218"/>
      <c r="CD34" s="218"/>
      <c r="CE34" s="218"/>
      <c r="CF34" s="218"/>
      <c r="CG34" s="218"/>
      <c r="CH34" s="218"/>
      <c r="CI34" s="218"/>
      <c r="CJ34" s="218"/>
      <c r="CK34" s="218"/>
      <c r="CL34" s="218"/>
      <c r="CM34" s="218"/>
      <c r="CN34" s="218"/>
      <c r="CO34" s="218"/>
      <c r="CP34" s="218"/>
      <c r="CQ34" s="218"/>
      <c r="CR34" s="218"/>
      <c r="CS34" s="218"/>
      <c r="CT34" s="218"/>
      <c r="CU34" s="218"/>
      <c r="CV34" s="218"/>
      <c r="CW34" s="218"/>
      <c r="CX34" s="218"/>
      <c r="CY34" s="218"/>
      <c r="CZ34" s="218"/>
      <c r="DA34" s="218"/>
      <c r="DB34" s="218"/>
      <c r="DC34" s="218"/>
      <c r="DD34" s="218"/>
      <c r="DE34" s="218"/>
      <c r="DF34" s="218"/>
      <c r="DG34" s="218"/>
      <c r="DH34" s="218"/>
      <c r="DI34" s="218"/>
      <c r="DJ34" s="218"/>
      <c r="DK34" s="218"/>
      <c r="DL34" s="218"/>
      <c r="DM34" s="218"/>
      <c r="DN34" s="218"/>
      <c r="DO34" s="218"/>
      <c r="DP34" s="218"/>
      <c r="DQ34" s="218"/>
      <c r="DR34" s="218"/>
      <c r="DS34" s="218"/>
      <c r="DT34" s="218"/>
      <c r="DU34" s="218"/>
      <c r="DV34" s="218"/>
      <c r="DW34" s="218"/>
      <c r="DX34" s="218"/>
      <c r="DY34" s="218"/>
      <c r="DZ34" s="218"/>
      <c r="EA34" s="218"/>
      <c r="EB34" s="218"/>
      <c r="EC34" s="218"/>
      <c r="ED34" s="218"/>
      <c r="EE34" s="218"/>
      <c r="EF34" s="218"/>
      <c r="EG34" s="218"/>
      <c r="EH34" s="218"/>
      <c r="EI34" s="218"/>
      <c r="EJ34" s="218"/>
      <c r="EK34" s="218"/>
      <c r="EL34" s="218"/>
      <c r="EM34" s="218"/>
      <c r="EN34" s="218"/>
      <c r="EO34" s="218"/>
      <c r="EP34" s="218"/>
      <c r="EQ34" s="218"/>
      <c r="ER34" s="218"/>
      <c r="ES34" s="218"/>
      <c r="ET34" s="218"/>
      <c r="EU34" s="218"/>
      <c r="EV34" s="218"/>
      <c r="EW34" s="218"/>
      <c r="EX34" s="218"/>
      <c r="EY34" s="218"/>
      <c r="EZ34" s="218"/>
      <c r="FA34" s="218"/>
      <c r="FB34" s="218"/>
      <c r="FC34" s="218"/>
      <c r="FD34" s="218"/>
      <c r="FE34" s="218"/>
      <c r="FF34" s="218"/>
      <c r="FG34" s="218"/>
      <c r="FH34" s="218"/>
      <c r="FI34" s="218"/>
      <c r="FJ34" s="218"/>
      <c r="FK34" s="218"/>
      <c r="FL34" s="218"/>
      <c r="FM34" s="218"/>
      <c r="FN34" s="218"/>
      <c r="FO34" s="218"/>
      <c r="FP34" s="218"/>
      <c r="FQ34" s="218"/>
      <c r="FR34" s="218"/>
      <c r="FS34" s="218"/>
      <c r="FT34" s="218"/>
      <c r="FU34" s="218"/>
      <c r="FV34" s="218"/>
      <c r="FW34" s="218"/>
      <c r="FX34" s="218"/>
      <c r="FY34" s="218"/>
      <c r="FZ34" s="218"/>
      <c r="GA34" s="218"/>
      <c r="GB34" s="218"/>
      <c r="GC34" s="218"/>
      <c r="GD34" s="218"/>
      <c r="GE34" s="218"/>
      <c r="GF34" s="218"/>
      <c r="GG34" s="218"/>
      <c r="GH34" s="218"/>
      <c r="GI34" s="218"/>
      <c r="GJ34" s="218"/>
      <c r="GK34" s="218"/>
      <c r="GL34" s="218"/>
      <c r="GM34" s="218"/>
      <c r="GN34" s="218"/>
      <c r="GO34" s="218"/>
      <c r="GP34" s="218"/>
      <c r="GQ34" s="218"/>
      <c r="GR34" s="218"/>
      <c r="GS34" s="218"/>
      <c r="GT34" s="218"/>
      <c r="GU34" s="218"/>
      <c r="GV34" s="218"/>
      <c r="GW34" s="218"/>
      <c r="GX34" s="218"/>
      <c r="GY34" s="218"/>
      <c r="GZ34" s="218"/>
      <c r="HA34" s="218"/>
      <c r="HB34" s="218"/>
      <c r="HC34" s="218"/>
      <c r="HD34" s="218"/>
      <c r="HE34" s="218"/>
      <c r="HF34" s="218"/>
      <c r="HG34" s="218"/>
      <c r="HH34" s="218"/>
      <c r="HI34" s="218"/>
      <c r="HJ34" s="218"/>
      <c r="HK34" s="218"/>
      <c r="HL34" s="218"/>
      <c r="HM34" s="218"/>
      <c r="HN34" s="218"/>
      <c r="HO34" s="218"/>
      <c r="HP34" s="218"/>
      <c r="HQ34" s="218"/>
      <c r="HR34" s="218"/>
      <c r="HS34" s="218"/>
      <c r="HT34" s="218"/>
      <c r="HU34" s="218"/>
      <c r="HV34" s="218"/>
      <c r="HW34" s="218"/>
      <c r="HX34" s="218"/>
      <c r="HY34" s="218"/>
      <c r="HZ34" s="218"/>
      <c r="IA34" s="218"/>
      <c r="IB34" s="218"/>
      <c r="IC34" s="218"/>
      <c r="ID34" s="218"/>
      <c r="IE34" s="218"/>
      <c r="IF34" s="218"/>
      <c r="IG34" s="218"/>
      <c r="IH34" s="218"/>
      <c r="II34" s="218"/>
      <c r="IJ34" s="218"/>
      <c r="IK34" s="218"/>
      <c r="IL34" s="218"/>
      <c r="IM34" s="218"/>
      <c r="IN34" s="218"/>
      <c r="IO34" s="218"/>
      <c r="IP34" s="218"/>
      <c r="IQ34" s="218"/>
      <c r="IR34" s="218"/>
      <c r="IS34" s="218"/>
      <c r="IT34" s="218"/>
      <c r="IU34" s="218"/>
      <c r="IV34" s="218"/>
      <c r="IW34" s="218"/>
      <c r="IX34" s="218"/>
      <c r="IY34" s="218"/>
      <c r="IZ34" s="218"/>
      <c r="JA34" s="218"/>
      <c r="JB34" s="218"/>
      <c r="JC34" s="218"/>
      <c r="JD34" s="218"/>
      <c r="JE34" s="218"/>
      <c r="JF34" s="218"/>
      <c r="JG34" s="218"/>
      <c r="JH34" s="218"/>
      <c r="JI34" s="218"/>
      <c r="JJ34" s="218"/>
      <c r="JK34" s="218"/>
      <c r="JL34" s="218"/>
      <c r="JM34" s="218"/>
      <c r="JN34" s="218"/>
      <c r="JO34" s="218"/>
      <c r="JP34" s="218"/>
      <c r="JQ34" s="218"/>
      <c r="JR34" s="218"/>
      <c r="JS34" s="218"/>
      <c r="JT34" s="218"/>
      <c r="JU34" s="218"/>
      <c r="JV34" s="218"/>
      <c r="JW34" s="218"/>
      <c r="JX34" s="218"/>
      <c r="JY34" s="218"/>
      <c r="JZ34" s="218"/>
      <c r="KA34" s="218"/>
      <c r="KB34" s="218"/>
      <c r="KC34" s="218"/>
      <c r="KD34" s="218"/>
      <c r="KE34" s="218"/>
      <c r="KF34" s="218"/>
      <c r="KG34" s="218"/>
      <c r="KH34" s="218"/>
      <c r="KI34" s="218"/>
      <c r="KJ34" s="218"/>
      <c r="KK34" s="218"/>
      <c r="KL34" s="218"/>
      <c r="KM34" s="218"/>
      <c r="KN34" s="218"/>
      <c r="KO34" s="218"/>
      <c r="KP34" s="218"/>
      <c r="KQ34" s="218"/>
      <c r="KR34" s="218"/>
      <c r="KS34" s="218"/>
      <c r="KT34" s="218"/>
      <c r="KU34" s="218"/>
      <c r="KV34" s="218"/>
      <c r="KW34" s="218"/>
      <c r="KX34" s="218"/>
      <c r="KY34" s="218"/>
      <c r="KZ34" s="218"/>
      <c r="LA34" s="218"/>
      <c r="LB34" s="218"/>
      <c r="LC34" s="218"/>
      <c r="LD34" s="218"/>
      <c r="LE34" s="218"/>
      <c r="LF34" s="218"/>
      <c r="LG34" s="218"/>
      <c r="LH34" s="218"/>
      <c r="LI34" s="218"/>
      <c r="LJ34" s="218"/>
      <c r="LK34" s="218"/>
      <c r="LL34" s="218"/>
      <c r="LM34" s="218"/>
      <c r="LN34" s="218"/>
      <c r="LO34" s="218"/>
      <c r="LP34" s="218"/>
      <c r="LQ34" s="218"/>
      <c r="LR34" s="218"/>
      <c r="LS34" s="218"/>
      <c r="LT34" s="218"/>
      <c r="LU34" s="218"/>
      <c r="LV34" s="218"/>
      <c r="LW34" s="218"/>
      <c r="LX34" s="218"/>
      <c r="LY34" s="218"/>
      <c r="LZ34" s="218"/>
      <c r="MA34" s="218"/>
      <c r="MB34" s="218"/>
      <c r="MC34" s="218"/>
      <c r="MD34" s="218"/>
      <c r="ME34" s="218"/>
      <c r="MF34" s="218"/>
      <c r="MG34" s="218"/>
      <c r="MH34" s="218"/>
      <c r="MI34" s="218"/>
      <c r="MJ34" s="218"/>
      <c r="MK34" s="218"/>
      <c r="ML34" s="218"/>
      <c r="MM34" s="218"/>
      <c r="MN34" s="218"/>
      <c r="MO34" s="218"/>
      <c r="MP34" s="218"/>
      <c r="MQ34" s="218"/>
      <c r="MR34" s="218"/>
      <c r="MS34" s="218"/>
      <c r="MT34" s="218"/>
      <c r="MU34" s="218"/>
      <c r="MV34" s="218"/>
      <c r="MW34" s="218"/>
      <c r="MX34" s="218"/>
      <c r="MY34" s="218"/>
      <c r="MZ34" s="218"/>
      <c r="NA34" s="218"/>
      <c r="NB34" s="218"/>
      <c r="NC34" s="218"/>
      <c r="ND34" s="218"/>
      <c r="NE34" s="218"/>
      <c r="NF34" s="218"/>
      <c r="NG34" s="218"/>
      <c r="NH34" s="218"/>
      <c r="NI34" s="218"/>
      <c r="NJ34" s="218"/>
      <c r="NK34" s="218"/>
      <c r="NL34" s="218"/>
      <c r="NM34" s="218"/>
      <c r="NN34" s="218"/>
      <c r="NO34" s="218"/>
      <c r="NP34" s="218"/>
      <c r="NQ34" s="218"/>
      <c r="NR34" s="218"/>
      <c r="NS34" s="218"/>
      <c r="NT34" s="218"/>
      <c r="NU34" s="218"/>
      <c r="NV34" s="218"/>
      <c r="NW34" s="218"/>
      <c r="NX34" s="218"/>
      <c r="NY34" s="218"/>
      <c r="NZ34" s="218"/>
      <c r="OA34" s="218"/>
      <c r="OB34" s="218"/>
      <c r="OC34" s="218"/>
      <c r="OD34" s="218"/>
      <c r="OE34" s="218"/>
      <c r="OF34" s="218"/>
      <c r="OG34" s="218"/>
      <c r="OH34" s="218"/>
      <c r="OI34" s="218"/>
      <c r="OJ34" s="218"/>
      <c r="OK34" s="218"/>
      <c r="OL34" s="218"/>
      <c r="OM34" s="218"/>
      <c r="ON34" s="218"/>
      <c r="OO34" s="218"/>
      <c r="OP34" s="218"/>
      <c r="OQ34" s="218"/>
      <c r="OR34" s="218"/>
      <c r="OS34" s="218"/>
      <c r="OT34" s="218"/>
      <c r="OU34" s="218"/>
      <c r="OV34" s="218"/>
      <c r="OW34" s="218"/>
      <c r="OX34" s="218"/>
      <c r="OY34" s="218"/>
      <c r="OZ34" s="218"/>
      <c r="PA34" s="218"/>
      <c r="PB34" s="218"/>
      <c r="PC34" s="218"/>
      <c r="PD34" s="218"/>
      <c r="PE34" s="218"/>
      <c r="PF34" s="218"/>
      <c r="PG34" s="218"/>
      <c r="PH34" s="218"/>
      <c r="PI34" s="218"/>
      <c r="PJ34" s="218"/>
      <c r="PK34" s="218"/>
      <c r="PL34" s="218"/>
      <c r="PM34" s="218"/>
      <c r="PN34" s="218"/>
      <c r="PO34" s="218"/>
      <c r="PP34" s="218"/>
      <c r="PQ34" s="218"/>
      <c r="PR34" s="218"/>
      <c r="PS34" s="218"/>
      <c r="PT34" s="218"/>
      <c r="PU34" s="218"/>
      <c r="PV34" s="218"/>
      <c r="PW34" s="218"/>
      <c r="PX34" s="218"/>
      <c r="PY34" s="218"/>
      <c r="PZ34" s="218"/>
      <c r="QA34" s="218"/>
      <c r="QB34" s="218"/>
      <c r="QC34" s="218"/>
      <c r="QD34" s="218"/>
      <c r="QE34" s="218"/>
      <c r="QF34" s="218"/>
      <c r="QG34" s="218"/>
      <c r="QH34" s="218"/>
      <c r="QI34" s="218"/>
      <c r="QJ34" s="218"/>
      <c r="QK34" s="218"/>
      <c r="QL34" s="218"/>
      <c r="QM34" s="218"/>
      <c r="QN34" s="218"/>
      <c r="QO34" s="218"/>
      <c r="QP34" s="218"/>
      <c r="QQ34" s="218"/>
      <c r="QR34" s="218"/>
      <c r="QS34" s="218"/>
      <c r="QT34" s="218"/>
      <c r="QU34" s="218"/>
      <c r="QV34" s="218"/>
      <c r="QW34" s="218"/>
      <c r="QX34" s="218"/>
      <c r="QY34" s="218"/>
      <c r="QZ34" s="218"/>
      <c r="RA34" s="218"/>
      <c r="RB34" s="218"/>
      <c r="RC34" s="218"/>
      <c r="RD34" s="218"/>
      <c r="RE34" s="218"/>
      <c r="RF34" s="218"/>
      <c r="RG34" s="218"/>
      <c r="RH34" s="218"/>
      <c r="RI34" s="218"/>
      <c r="RJ34" s="218"/>
      <c r="RK34" s="218"/>
      <c r="RL34" s="218"/>
      <c r="RM34" s="218"/>
      <c r="RN34" s="218"/>
      <c r="RO34" s="218"/>
      <c r="RP34" s="218"/>
      <c r="RQ34" s="218"/>
      <c r="RR34" s="218"/>
      <c r="RS34" s="218"/>
      <c r="RT34" s="218"/>
      <c r="RU34" s="218"/>
      <c r="RV34" s="218"/>
      <c r="RW34" s="218"/>
      <c r="RX34" s="218"/>
      <c r="RY34" s="218"/>
      <c r="RZ34" s="218"/>
      <c r="SA34" s="218"/>
      <c r="SB34" s="218"/>
      <c r="SC34" s="218"/>
      <c r="SD34" s="218"/>
      <c r="SE34" s="218"/>
      <c r="SF34" s="218"/>
      <c r="SG34" s="218"/>
      <c r="SH34" s="218"/>
      <c r="SI34" s="218"/>
      <c r="SJ34" s="218"/>
      <c r="SK34" s="218"/>
      <c r="SL34" s="218"/>
      <c r="SM34" s="218"/>
      <c r="SN34" s="218"/>
      <c r="SO34" s="218"/>
      <c r="SP34" s="218"/>
      <c r="SQ34" s="218"/>
      <c r="SR34" s="218"/>
      <c r="SS34" s="218"/>
      <c r="ST34" s="218"/>
      <c r="SU34" s="218"/>
      <c r="SV34" s="218"/>
      <c r="SW34" s="218"/>
      <c r="SX34" s="218"/>
      <c r="SY34" s="218"/>
      <c r="SZ34" s="218"/>
      <c r="TA34" s="218"/>
      <c r="TB34" s="218"/>
      <c r="TC34" s="218"/>
      <c r="TD34" s="218"/>
      <c r="TE34" s="218"/>
      <c r="TF34" s="218"/>
      <c r="TG34" s="218"/>
      <c r="TH34" s="218"/>
      <c r="TI34" s="218"/>
      <c r="TJ34" s="218"/>
      <c r="TK34" s="218"/>
      <c r="TL34" s="218"/>
      <c r="TM34" s="218"/>
      <c r="TN34" s="218"/>
      <c r="TO34" s="218"/>
      <c r="TP34" s="218"/>
      <c r="TQ34" s="218"/>
      <c r="TR34" s="218"/>
      <c r="TS34" s="218"/>
      <c r="TT34" s="218"/>
      <c r="TU34" s="218"/>
      <c r="TV34" s="218"/>
      <c r="TW34" s="218"/>
      <c r="TX34" s="218"/>
      <c r="TY34" s="218"/>
      <c r="TZ34" s="218"/>
      <c r="UA34" s="218"/>
      <c r="UB34" s="218"/>
      <c r="UC34" s="218"/>
      <c r="UD34" s="218"/>
      <c r="UE34" s="218"/>
      <c r="UF34" s="218"/>
      <c r="UG34" s="218"/>
      <c r="UH34" s="218"/>
      <c r="UI34" s="218"/>
      <c r="UJ34" s="218"/>
      <c r="UK34" s="218"/>
      <c r="UL34" s="218"/>
      <c r="UM34" s="218"/>
      <c r="UN34" s="218"/>
      <c r="UO34" s="218"/>
      <c r="UP34" s="218"/>
      <c r="UQ34" s="218"/>
      <c r="UR34" s="218"/>
      <c r="US34" s="218"/>
      <c r="UT34" s="218"/>
      <c r="UU34" s="218"/>
      <c r="UV34" s="218"/>
      <c r="UW34" s="218"/>
      <c r="UX34" s="218"/>
      <c r="UY34" s="218"/>
      <c r="UZ34" s="218"/>
      <c r="VA34" s="218"/>
      <c r="VB34" s="218"/>
      <c r="VC34" s="218"/>
      <c r="VD34" s="218"/>
      <c r="VE34" s="218"/>
      <c r="VF34" s="218"/>
      <c r="VG34" s="218"/>
      <c r="VH34" s="218"/>
      <c r="VI34" s="218"/>
      <c r="VJ34" s="218"/>
      <c r="VK34" s="218"/>
      <c r="VL34" s="218"/>
      <c r="VM34" s="218"/>
      <c r="VN34" s="218"/>
      <c r="VO34" s="218"/>
      <c r="VP34" s="218"/>
      <c r="VQ34" s="218"/>
      <c r="VR34" s="218"/>
      <c r="VS34" s="218"/>
      <c r="VT34" s="218"/>
      <c r="VU34" s="218"/>
      <c r="VV34" s="218"/>
      <c r="VW34" s="218"/>
      <c r="VX34" s="218"/>
      <c r="VY34" s="218"/>
      <c r="VZ34" s="218"/>
      <c r="WA34" s="218"/>
      <c r="WB34" s="218"/>
      <c r="WC34" s="218"/>
      <c r="WD34" s="218"/>
      <c r="WE34" s="218"/>
      <c r="WF34" s="218"/>
      <c r="WG34" s="218"/>
      <c r="WH34" s="218"/>
      <c r="WI34" s="218"/>
      <c r="WJ34" s="218"/>
      <c r="WK34" s="218"/>
      <c r="WL34" s="218"/>
      <c r="WM34" s="218"/>
      <c r="WN34" s="218"/>
      <c r="WO34" s="218"/>
      <c r="WP34" s="218"/>
      <c r="WQ34" s="218"/>
      <c r="WR34" s="218"/>
      <c r="WS34" s="218"/>
      <c r="WT34" s="218"/>
      <c r="WU34" s="218"/>
      <c r="WV34" s="218"/>
      <c r="WW34" s="218"/>
      <c r="WX34" s="218"/>
      <c r="WY34" s="218"/>
      <c r="WZ34" s="218"/>
      <c r="XA34" s="218"/>
      <c r="XB34" s="218"/>
      <c r="XC34" s="218"/>
      <c r="XD34" s="218"/>
      <c r="XE34" s="218"/>
      <c r="XF34" s="218"/>
      <c r="XG34" s="218"/>
      <c r="XH34" s="218"/>
      <c r="XI34" s="218"/>
      <c r="XJ34" s="218"/>
      <c r="XK34" s="218"/>
      <c r="XL34" s="218"/>
      <c r="XM34" s="218"/>
      <c r="XN34" s="218"/>
      <c r="XO34" s="218"/>
      <c r="XP34" s="218"/>
      <c r="XQ34" s="218"/>
      <c r="XR34" s="218"/>
      <c r="XS34" s="218"/>
      <c r="XT34" s="218"/>
      <c r="XU34" s="218"/>
      <c r="XV34" s="218"/>
      <c r="XW34" s="218"/>
      <c r="XX34" s="218"/>
      <c r="XY34" s="218"/>
      <c r="XZ34" s="218"/>
      <c r="YA34" s="218"/>
      <c r="YB34" s="218"/>
      <c r="YC34" s="218"/>
      <c r="YD34" s="218"/>
      <c r="YE34" s="218"/>
      <c r="YF34" s="218"/>
      <c r="YG34" s="218"/>
      <c r="YH34" s="218"/>
      <c r="YI34" s="218"/>
      <c r="YJ34" s="218"/>
      <c r="YK34" s="218"/>
      <c r="YL34" s="218"/>
      <c r="YM34" s="218"/>
      <c r="YN34" s="218"/>
      <c r="YO34" s="218"/>
      <c r="YP34" s="218"/>
      <c r="YQ34" s="218"/>
      <c r="YR34" s="218"/>
      <c r="YS34" s="218"/>
      <c r="YT34" s="218"/>
      <c r="YU34" s="218"/>
      <c r="YV34" s="218"/>
      <c r="YW34" s="218"/>
      <c r="YX34" s="218"/>
      <c r="YY34" s="218"/>
      <c r="YZ34" s="218"/>
      <c r="ZA34" s="218"/>
      <c r="ZB34" s="218"/>
      <c r="ZC34" s="218"/>
      <c r="ZD34" s="218"/>
      <c r="ZE34" s="218"/>
      <c r="ZF34" s="218"/>
      <c r="ZG34" s="218"/>
      <c r="ZH34" s="218"/>
      <c r="ZI34" s="218"/>
      <c r="ZJ34" s="218"/>
      <c r="ZK34" s="218"/>
      <c r="ZL34" s="218"/>
      <c r="ZM34" s="218"/>
      <c r="ZN34" s="218"/>
      <c r="ZO34" s="218"/>
      <c r="ZP34" s="218"/>
      <c r="ZQ34" s="218"/>
      <c r="ZR34" s="218"/>
      <c r="ZS34" s="218"/>
      <c r="ZT34" s="218"/>
      <c r="ZU34" s="218"/>
      <c r="ZV34" s="218"/>
      <c r="ZW34" s="218"/>
      <c r="ZX34" s="218"/>
      <c r="ZY34" s="218"/>
      <c r="ZZ34" s="218"/>
      <c r="AAA34" s="218"/>
      <c r="AAB34" s="218"/>
      <c r="AAC34" s="218"/>
      <c r="AAD34" s="218"/>
      <c r="AAE34" s="218"/>
      <c r="AAF34" s="218"/>
      <c r="AAG34" s="218"/>
      <c r="AAH34" s="218"/>
      <c r="AAI34" s="218"/>
      <c r="AAJ34" s="218"/>
      <c r="AAK34" s="218"/>
      <c r="AAL34" s="218"/>
      <c r="AAM34" s="218"/>
      <c r="AAN34" s="218"/>
      <c r="AAO34" s="218"/>
      <c r="AAP34" s="218"/>
      <c r="AAQ34" s="218"/>
      <c r="AAR34" s="218"/>
      <c r="AAS34" s="218"/>
      <c r="AAT34" s="218"/>
      <c r="AAU34" s="218"/>
      <c r="AAV34" s="218"/>
      <c r="AAW34" s="218"/>
      <c r="AAX34" s="218"/>
      <c r="AAY34" s="218"/>
      <c r="AAZ34" s="218"/>
      <c r="ABA34" s="218"/>
      <c r="ABB34" s="218"/>
      <c r="ABC34" s="218"/>
      <c r="ABD34" s="218"/>
      <c r="ABE34" s="218"/>
      <c r="ABF34" s="218"/>
      <c r="ABG34" s="218"/>
      <c r="ABH34" s="218"/>
      <c r="ABI34" s="218"/>
      <c r="ABJ34" s="218"/>
      <c r="ABK34" s="218"/>
      <c r="ABL34" s="218"/>
      <c r="ABM34" s="218"/>
      <c r="ABN34" s="218"/>
      <c r="ABO34" s="218"/>
      <c r="ABP34" s="218"/>
      <c r="ABQ34" s="218"/>
      <c r="ABR34" s="218"/>
      <c r="ABS34" s="218"/>
      <c r="ABT34" s="218"/>
      <c r="ABU34" s="218"/>
      <c r="ABV34" s="218"/>
      <c r="ABW34" s="218"/>
      <c r="ABX34" s="218"/>
      <c r="ABY34" s="218"/>
      <c r="ABZ34" s="218"/>
      <c r="ACA34" s="218"/>
      <c r="ACB34" s="218"/>
      <c r="ACC34" s="218"/>
      <c r="ACD34" s="218"/>
      <c r="ACE34" s="218"/>
      <c r="ACF34" s="218"/>
      <c r="ACG34" s="218"/>
      <c r="ACH34" s="218"/>
      <c r="ACI34" s="218"/>
      <c r="ACJ34" s="218"/>
      <c r="ACK34" s="218"/>
      <c r="ACL34" s="218"/>
      <c r="ACM34" s="218"/>
      <c r="ACN34" s="218"/>
      <c r="ACO34" s="218"/>
      <c r="ACP34" s="218"/>
      <c r="ACQ34" s="218"/>
      <c r="ACR34" s="218"/>
      <c r="ACS34" s="218"/>
      <c r="ACT34" s="218"/>
      <c r="ACU34" s="218"/>
      <c r="ACV34" s="218"/>
      <c r="ACW34" s="218"/>
      <c r="ACX34" s="218"/>
      <c r="ACY34" s="218"/>
      <c r="ACZ34" s="218"/>
    </row>
  </sheetData>
  <mergeCells count="1">
    <mergeCell ref="A1:B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4FA61-A69C-4BEC-8E43-09E6B1A32E69}">
  <dimension ref="A1:ADA63"/>
  <sheetViews>
    <sheetView workbookViewId="0">
      <selection activeCell="C26" sqref="C26:C47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7" ht="36" customHeight="1" thickBot="1" x14ac:dyDescent="0.25">
      <c r="A1" s="308" t="s">
        <v>187</v>
      </c>
      <c r="B1" s="309"/>
      <c r="C1" s="310"/>
      <c r="D1" s="3"/>
      <c r="E1" s="3"/>
    </row>
    <row r="2" spans="1:7" s="12" customFormat="1" ht="27" customHeight="1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7"/>
      <c r="E2" s="18"/>
      <c r="F2" s="40"/>
      <c r="G2" s="40"/>
    </row>
    <row r="3" spans="1:7" s="12" customFormat="1" ht="13.8" x14ac:dyDescent="0.2">
      <c r="A3" s="57" t="s">
        <v>3</v>
      </c>
      <c r="B3" s="58" t="s">
        <v>6</v>
      </c>
      <c r="C3" s="22">
        <v>4348.6899999999996</v>
      </c>
      <c r="D3" s="17"/>
      <c r="E3" s="18"/>
      <c r="F3" s="19"/>
      <c r="G3" s="19"/>
    </row>
    <row r="4" spans="1:7" s="12" customFormat="1" ht="13.8" x14ac:dyDescent="0.2">
      <c r="A4" s="20" t="s">
        <v>4</v>
      </c>
      <c r="B4" s="21" t="s">
        <v>0</v>
      </c>
      <c r="C4" s="22">
        <v>0</v>
      </c>
      <c r="D4" s="17"/>
      <c r="E4" s="18"/>
      <c r="F4" s="19"/>
      <c r="G4" s="19"/>
    </row>
    <row r="5" spans="1:7" s="12" customFormat="1" ht="13.8" x14ac:dyDescent="0.2">
      <c r="A5" s="20" t="s">
        <v>5</v>
      </c>
      <c r="B5" s="21" t="s">
        <v>26</v>
      </c>
      <c r="C5" s="22">
        <v>0</v>
      </c>
      <c r="D5" s="17"/>
      <c r="E5" s="18"/>
      <c r="F5" s="19"/>
      <c r="G5" s="19"/>
    </row>
    <row r="6" spans="1:7" s="12" customFormat="1" ht="13.8" x14ac:dyDescent="0.2">
      <c r="A6" s="20" t="s">
        <v>7</v>
      </c>
      <c r="B6" s="21" t="s">
        <v>27</v>
      </c>
      <c r="C6" s="22">
        <v>0</v>
      </c>
      <c r="D6" s="23"/>
      <c r="E6" s="23"/>
      <c r="F6" s="19"/>
      <c r="G6" s="19"/>
    </row>
    <row r="7" spans="1:7" s="12" customFormat="1" ht="15.6" customHeight="1" x14ac:dyDescent="0.2">
      <c r="A7" s="20" t="s">
        <v>8</v>
      </c>
      <c r="B7" s="21" t="s">
        <v>19</v>
      </c>
      <c r="C7" s="22">
        <v>0</v>
      </c>
      <c r="D7" s="17"/>
      <c r="E7" s="18"/>
      <c r="F7" s="19"/>
      <c r="G7" s="19"/>
    </row>
    <row r="8" spans="1:7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7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7" s="12" customFormat="1" ht="13.8" x14ac:dyDescent="0.2">
      <c r="A10" s="20" t="s">
        <v>12</v>
      </c>
      <c r="B10" s="21" t="s">
        <v>62</v>
      </c>
      <c r="C10" s="22">
        <v>0</v>
      </c>
      <c r="D10" s="18"/>
      <c r="E10" s="18"/>
      <c r="F10" s="19"/>
      <c r="G10" s="19"/>
    </row>
    <row r="11" spans="1:7" s="12" customFormat="1" ht="41.4" x14ac:dyDescent="0.2">
      <c r="A11" s="20" t="s">
        <v>13</v>
      </c>
      <c r="B11" s="21" t="s">
        <v>18</v>
      </c>
      <c r="C11" s="22">
        <v>0</v>
      </c>
      <c r="D11" s="18"/>
      <c r="E11" s="18"/>
      <c r="F11" s="19"/>
      <c r="G11" s="19"/>
    </row>
    <row r="12" spans="1:7" s="12" customFormat="1" ht="13.8" x14ac:dyDescent="0.2">
      <c r="A12" s="20" t="s">
        <v>14</v>
      </c>
      <c r="B12" s="21" t="s">
        <v>20</v>
      </c>
      <c r="C12" s="22">
        <v>0</v>
      </c>
      <c r="D12" s="18"/>
      <c r="E12" s="18"/>
      <c r="F12" s="19"/>
      <c r="G12" s="19"/>
    </row>
    <row r="13" spans="1:7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7" s="12" customFormat="1" ht="13.8" x14ac:dyDescent="0.2">
      <c r="A14" s="20" t="s">
        <v>16</v>
      </c>
      <c r="B14" s="21" t="s">
        <v>23</v>
      </c>
      <c r="C14" s="22">
        <v>0</v>
      </c>
      <c r="D14" s="18"/>
      <c r="E14" s="18"/>
      <c r="F14" s="19"/>
      <c r="G14" s="19"/>
    </row>
    <row r="15" spans="1:7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7" s="12" customFormat="1" ht="13.8" x14ac:dyDescent="0.2">
      <c r="A16" s="20" t="s">
        <v>65</v>
      </c>
      <c r="B16" s="21" t="s">
        <v>24</v>
      </c>
      <c r="C16" s="22">
        <v>0</v>
      </c>
    </row>
    <row r="17" spans="1:7" s="12" customFormat="1" ht="13.8" x14ac:dyDescent="0.2">
      <c r="A17" s="20" t="s">
        <v>66</v>
      </c>
      <c r="B17" s="21" t="s">
        <v>25</v>
      </c>
      <c r="C17" s="22">
        <v>2154</v>
      </c>
    </row>
    <row r="18" spans="1:7" s="12" customFormat="1" ht="13.8" x14ac:dyDescent="0.2">
      <c r="A18" s="20" t="s">
        <v>28</v>
      </c>
      <c r="B18" s="21" t="s">
        <v>75</v>
      </c>
      <c r="C18" s="22">
        <v>0</v>
      </c>
    </row>
    <row r="19" spans="1:7" s="12" customFormat="1" ht="13.8" x14ac:dyDescent="0.2">
      <c r="A19" s="20" t="s">
        <v>32</v>
      </c>
      <c r="B19" s="21" t="s">
        <v>31</v>
      </c>
      <c r="C19" s="22">
        <v>0</v>
      </c>
    </row>
    <row r="20" spans="1:7" s="12" customFormat="1" ht="13.8" x14ac:dyDescent="0.2">
      <c r="A20" s="20" t="s">
        <v>34</v>
      </c>
      <c r="B20" s="21" t="s">
        <v>33</v>
      </c>
      <c r="C20" s="22">
        <v>0</v>
      </c>
    </row>
    <row r="21" spans="1:7" s="12" customFormat="1" ht="13.8" x14ac:dyDescent="0.2">
      <c r="A21" s="20" t="s">
        <v>30</v>
      </c>
      <c r="B21" s="21" t="s">
        <v>29</v>
      </c>
      <c r="C21" s="22">
        <v>0</v>
      </c>
    </row>
    <row r="22" spans="1:7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7" s="33" customFormat="1" ht="27" customHeight="1" thickBot="1" x14ac:dyDescent="0.25">
      <c r="A23" s="100"/>
      <c r="B23" s="31" t="s">
        <v>113</v>
      </c>
      <c r="C23" s="32">
        <f>SUM(C3:C22)</f>
        <v>6502.69</v>
      </c>
    </row>
    <row r="24" spans="1:7" s="12" customFormat="1" ht="14.4" thickBot="1" x14ac:dyDescent="0.25">
      <c r="A24" s="34"/>
      <c r="B24" s="24"/>
      <c r="C24" s="23"/>
    </row>
    <row r="25" spans="1:7" s="12" customFormat="1" ht="27" customHeight="1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7" s="12" customFormat="1" ht="13.8" x14ac:dyDescent="0.2">
      <c r="A26" s="57" t="s">
        <v>3</v>
      </c>
      <c r="B26" s="101" t="s">
        <v>37</v>
      </c>
      <c r="C26" s="22">
        <v>0</v>
      </c>
    </row>
    <row r="27" spans="1:7" s="12" customFormat="1" ht="13.8" x14ac:dyDescent="0.2">
      <c r="A27" s="20" t="s">
        <v>4</v>
      </c>
      <c r="B27" s="36" t="s">
        <v>39</v>
      </c>
      <c r="C27" s="22">
        <v>0</v>
      </c>
    </row>
    <row r="28" spans="1:7" s="12" customFormat="1" ht="13.8" x14ac:dyDescent="0.2">
      <c r="A28" s="20" t="s">
        <v>5</v>
      </c>
      <c r="B28" s="36" t="s">
        <v>46</v>
      </c>
      <c r="C28" s="22">
        <v>1933.9</v>
      </c>
    </row>
    <row r="29" spans="1:7" s="12" customFormat="1" ht="13.8" x14ac:dyDescent="0.2">
      <c r="A29" s="20" t="s">
        <v>7</v>
      </c>
      <c r="B29" s="36" t="s">
        <v>42</v>
      </c>
      <c r="C29" s="22">
        <v>1142.76</v>
      </c>
    </row>
    <row r="30" spans="1:7" s="12" customFormat="1" ht="13.8" x14ac:dyDescent="0.2">
      <c r="A30" s="20" t="s">
        <v>8</v>
      </c>
      <c r="B30" s="36" t="s">
        <v>45</v>
      </c>
      <c r="C30" s="22">
        <v>0</v>
      </c>
    </row>
    <row r="31" spans="1:7" s="12" customFormat="1" ht="13.8" x14ac:dyDescent="0.2">
      <c r="A31" s="20" t="s">
        <v>10</v>
      </c>
      <c r="B31" s="36" t="s">
        <v>44</v>
      </c>
      <c r="C31" s="22">
        <v>0</v>
      </c>
    </row>
    <row r="32" spans="1:7" s="12" customFormat="1" ht="13.8" x14ac:dyDescent="0.2">
      <c r="A32" s="20" t="s">
        <v>11</v>
      </c>
      <c r="B32" s="36" t="s">
        <v>43</v>
      </c>
      <c r="C32" s="22">
        <v>1780.84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114.91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4972.41</v>
      </c>
    </row>
    <row r="49" spans="1:781" s="12" customFormat="1" ht="13.8" x14ac:dyDescent="0.2">
      <c r="A49" s="38"/>
      <c r="B49" s="16"/>
      <c r="C49" s="39"/>
      <c r="D49" s="40"/>
      <c r="E49" s="40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8" customFormat="1" x14ac:dyDescent="0.2">
      <c r="A51" s="3"/>
      <c r="B51" s="7"/>
      <c r="C51" s="5"/>
      <c r="D51" s="4"/>
      <c r="E51" s="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</row>
    <row r="52" spans="1:781" s="8" customFormat="1" x14ac:dyDescent="0.2">
      <c r="A52" s="3"/>
      <c r="B52" s="7"/>
      <c r="C52" s="5"/>
      <c r="D52" s="4"/>
      <c r="E52" s="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</row>
    <row r="53" spans="1:781" s="8" customFormat="1" x14ac:dyDescent="0.2">
      <c r="A53" s="3"/>
      <c r="B53" s="7"/>
      <c r="C53" s="5"/>
      <c r="D53" s="4"/>
      <c r="E53" s="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</row>
    <row r="54" spans="1:781" s="8" customFormat="1" x14ac:dyDescent="0.2">
      <c r="A54" s="3"/>
      <c r="B54" s="7"/>
      <c r="C54" s="5"/>
      <c r="D54" s="4"/>
      <c r="E54" s="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</row>
    <row r="55" spans="1:781" s="8" customFormat="1" x14ac:dyDescent="0.2">
      <c r="A55" s="3"/>
      <c r="B55" s="7"/>
      <c r="C55" s="5"/>
      <c r="D55" s="4"/>
      <c r="E55" s="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</row>
    <row r="56" spans="1:781" s="8" customFormat="1" x14ac:dyDescent="0.2">
      <c r="A56" s="3"/>
      <c r="B56" s="7"/>
      <c r="C56" s="5"/>
      <c r="D56" s="4"/>
      <c r="E56" s="4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</row>
    <row r="57" spans="1:781" s="8" customFormat="1" x14ac:dyDescent="0.2">
      <c r="A57" s="3"/>
      <c r="B57" s="7"/>
      <c r="C57" s="5"/>
      <c r="D57" s="4"/>
      <c r="E57" s="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</row>
    <row r="58" spans="1:781" s="8" customFormat="1" x14ac:dyDescent="0.2">
      <c r="A58" s="3"/>
      <c r="B58" s="7"/>
      <c r="C58" s="5"/>
      <c r="D58" s="4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</row>
    <row r="59" spans="1:781" s="8" customFormat="1" x14ac:dyDescent="0.2">
      <c r="A59" s="3"/>
      <c r="B59" s="7"/>
      <c r="C59" s="5"/>
      <c r="D59" s="4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  <row r="63" spans="1:781" s="8" customFormat="1" x14ac:dyDescent="0.2">
      <c r="A63" s="3"/>
      <c r="B63" s="7"/>
      <c r="C63" s="5"/>
      <c r="D63" s="4"/>
      <c r="E63" s="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8F511-BEA5-4308-991F-435672384023}">
  <dimension ref="A1:ADB37"/>
  <sheetViews>
    <sheetView workbookViewId="0">
      <selection activeCell="D5" sqref="D5"/>
    </sheetView>
  </sheetViews>
  <sheetFormatPr baseColWidth="10" defaultColWidth="10.08984375" defaultRowHeight="15" x14ac:dyDescent="0.25"/>
  <cols>
    <col min="1" max="1" width="27" style="235" customWidth="1"/>
    <col min="2" max="2" width="27.26953125" style="235" customWidth="1"/>
    <col min="3" max="3" width="11.90625" style="249" customWidth="1"/>
    <col min="4" max="4" width="10.90625" style="232" customWidth="1"/>
    <col min="5" max="5" width="14.7265625" style="234" customWidth="1"/>
    <col min="6" max="6" width="11.36328125" style="234" customWidth="1"/>
    <col min="7" max="7" width="11.36328125" style="218" customWidth="1"/>
    <col min="8" max="8" width="16.90625" style="218" customWidth="1"/>
    <col min="9" max="16384" width="10.08984375" style="218"/>
  </cols>
  <sheetData>
    <row r="1" spans="1:782" ht="15.6" x14ac:dyDescent="0.2">
      <c r="A1" s="333" t="s">
        <v>291</v>
      </c>
      <c r="B1" s="333"/>
      <c r="C1" s="333"/>
      <c r="D1" s="333"/>
      <c r="E1" s="218"/>
      <c r="F1" s="218"/>
    </row>
    <row r="2" spans="1:782" s="242" customFormat="1" ht="13.8" x14ac:dyDescent="0.2">
      <c r="A2" s="276" t="s">
        <v>161</v>
      </c>
      <c r="B2" s="276" t="s">
        <v>162</v>
      </c>
      <c r="C2" s="277" t="s">
        <v>163</v>
      </c>
      <c r="D2" s="278" t="s">
        <v>69</v>
      </c>
      <c r="E2" s="239"/>
      <c r="F2" s="240"/>
      <c r="G2" s="241"/>
      <c r="H2" s="241"/>
    </row>
    <row r="3" spans="1:782" s="223" customFormat="1" ht="13.8" x14ac:dyDescent="0.25">
      <c r="A3" s="243" t="s">
        <v>165</v>
      </c>
      <c r="B3" s="243" t="s">
        <v>166</v>
      </c>
      <c r="C3" s="244" t="s">
        <v>168</v>
      </c>
      <c r="D3" s="279">
        <v>500</v>
      </c>
      <c r="E3" s="220"/>
      <c r="F3" s="221"/>
      <c r="G3" s="226"/>
      <c r="H3" s="226"/>
    </row>
    <row r="4" spans="1:782" s="223" customFormat="1" ht="13.8" x14ac:dyDescent="0.25">
      <c r="A4" s="243" t="s">
        <v>165</v>
      </c>
      <c r="B4" s="243" t="s">
        <v>167</v>
      </c>
      <c r="C4" s="244" t="s">
        <v>168</v>
      </c>
      <c r="D4" s="279">
        <v>300</v>
      </c>
      <c r="E4" s="220"/>
      <c r="F4" s="221"/>
      <c r="G4" s="226"/>
      <c r="H4" s="226"/>
    </row>
    <row r="5" spans="1:782" s="223" customFormat="1" ht="13.8" x14ac:dyDescent="0.25">
      <c r="A5" s="243" t="s">
        <v>169</v>
      </c>
      <c r="B5" s="243" t="s">
        <v>170</v>
      </c>
      <c r="C5" s="244" t="s">
        <v>295</v>
      </c>
      <c r="D5" s="279">
        <v>776.45</v>
      </c>
      <c r="E5" s="220"/>
      <c r="F5" s="221"/>
      <c r="G5" s="222"/>
      <c r="H5" s="222"/>
    </row>
    <row r="6" spans="1:782" s="223" customFormat="1" ht="13.8" x14ac:dyDescent="0.25">
      <c r="A6" s="243" t="s">
        <v>169</v>
      </c>
      <c r="B6" s="243" t="s">
        <v>171</v>
      </c>
      <c r="C6" s="244" t="s">
        <v>295</v>
      </c>
      <c r="D6" s="279">
        <v>521.03</v>
      </c>
      <c r="E6" s="220"/>
      <c r="F6" s="221"/>
      <c r="G6" s="226"/>
      <c r="H6" s="226"/>
    </row>
    <row r="7" spans="1:782" s="223" customFormat="1" ht="27.6" x14ac:dyDescent="0.2">
      <c r="A7" s="243" t="s">
        <v>292</v>
      </c>
      <c r="B7" s="243" t="s">
        <v>293</v>
      </c>
      <c r="C7" s="246" t="s">
        <v>296</v>
      </c>
      <c r="D7" s="279">
        <v>4500</v>
      </c>
      <c r="F7" s="221"/>
      <c r="G7" s="226"/>
      <c r="H7" s="226"/>
    </row>
    <row r="8" spans="1:782" s="223" customFormat="1" ht="13.8" x14ac:dyDescent="0.2">
      <c r="A8" s="243" t="s">
        <v>172</v>
      </c>
      <c r="B8" s="243" t="s">
        <v>173</v>
      </c>
      <c r="C8" s="246" t="s">
        <v>297</v>
      </c>
      <c r="D8" s="279">
        <v>767.8</v>
      </c>
      <c r="F8" s="221"/>
      <c r="G8" s="226"/>
      <c r="H8" s="226"/>
    </row>
    <row r="9" spans="1:782" s="223" customFormat="1" ht="13.8" x14ac:dyDescent="0.25">
      <c r="A9" s="243" t="s">
        <v>172</v>
      </c>
      <c r="B9" s="243" t="s">
        <v>174</v>
      </c>
      <c r="C9" s="244" t="s">
        <v>297</v>
      </c>
      <c r="D9" s="279">
        <v>670.92</v>
      </c>
      <c r="F9" s="221"/>
      <c r="G9" s="226"/>
      <c r="H9" s="226"/>
    </row>
    <row r="10" spans="1:782" s="223" customFormat="1" ht="13.8" x14ac:dyDescent="0.25">
      <c r="A10" s="243" t="s">
        <v>172</v>
      </c>
      <c r="B10" s="243" t="s">
        <v>175</v>
      </c>
      <c r="C10" s="244" t="s">
        <v>297</v>
      </c>
      <c r="D10" s="279">
        <v>585.64</v>
      </c>
      <c r="F10" s="221"/>
      <c r="G10" s="226"/>
      <c r="H10" s="226"/>
    </row>
    <row r="11" spans="1:782" s="223" customFormat="1" ht="41.4" x14ac:dyDescent="0.2">
      <c r="A11" s="243" t="s">
        <v>294</v>
      </c>
      <c r="B11" s="243" t="s">
        <v>176</v>
      </c>
      <c r="C11" s="246" t="s">
        <v>168</v>
      </c>
      <c r="D11" s="279">
        <v>2500</v>
      </c>
      <c r="F11" s="221"/>
      <c r="G11" s="226"/>
      <c r="H11" s="226"/>
    </row>
    <row r="12" spans="1:782" s="223" customFormat="1" ht="41.4" x14ac:dyDescent="0.25">
      <c r="A12" s="243" t="s">
        <v>294</v>
      </c>
      <c r="B12" s="243" t="s">
        <v>177</v>
      </c>
      <c r="C12" s="244" t="s">
        <v>298</v>
      </c>
      <c r="D12" s="279">
        <v>500</v>
      </c>
      <c r="F12" s="221"/>
      <c r="G12" s="226"/>
      <c r="H12" s="226"/>
    </row>
    <row r="13" spans="1:782" s="223" customFormat="1" ht="41.4" x14ac:dyDescent="0.25">
      <c r="A13" s="243" t="s">
        <v>294</v>
      </c>
      <c r="B13" s="243" t="s">
        <v>178</v>
      </c>
      <c r="C13" s="244" t="s">
        <v>168</v>
      </c>
      <c r="D13" s="279">
        <v>500</v>
      </c>
      <c r="E13" s="221"/>
      <c r="F13" s="221"/>
      <c r="G13" s="226"/>
      <c r="H13" s="226"/>
    </row>
    <row r="14" spans="1:782" s="223" customFormat="1" ht="41.4" x14ac:dyDescent="0.25">
      <c r="A14" s="243" t="s">
        <v>294</v>
      </c>
      <c r="B14" s="243" t="s">
        <v>167</v>
      </c>
      <c r="C14" s="244" t="s">
        <v>168</v>
      </c>
      <c r="D14" s="279">
        <v>1000</v>
      </c>
      <c r="E14" s="220"/>
      <c r="F14" s="221"/>
      <c r="G14" s="222"/>
      <c r="H14" s="222"/>
    </row>
    <row r="15" spans="1:782" s="233" customFormat="1" ht="15.6" thickBot="1" x14ac:dyDescent="0.3">
      <c r="A15" s="231"/>
      <c r="B15" s="231"/>
      <c r="C15" s="249"/>
      <c r="D15" s="232"/>
      <c r="E15" s="234"/>
      <c r="F15" s="234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8"/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  <c r="CB15" s="218"/>
      <c r="CC15" s="218"/>
      <c r="CD15" s="218"/>
      <c r="CE15" s="218"/>
      <c r="CF15" s="218"/>
      <c r="CG15" s="218"/>
      <c r="CH15" s="218"/>
      <c r="CI15" s="218"/>
      <c r="CJ15" s="218"/>
      <c r="CK15" s="218"/>
      <c r="CL15" s="218"/>
      <c r="CM15" s="218"/>
      <c r="CN15" s="218"/>
      <c r="CO15" s="218"/>
      <c r="CP15" s="218"/>
      <c r="CQ15" s="218"/>
      <c r="CR15" s="218"/>
      <c r="CS15" s="218"/>
      <c r="CT15" s="218"/>
      <c r="CU15" s="218"/>
      <c r="CV15" s="218"/>
      <c r="CW15" s="218"/>
      <c r="CX15" s="218"/>
      <c r="CY15" s="218"/>
      <c r="CZ15" s="218"/>
      <c r="DA15" s="218"/>
      <c r="DB15" s="218"/>
      <c r="DC15" s="218"/>
      <c r="DD15" s="218"/>
      <c r="DE15" s="218"/>
      <c r="DF15" s="218"/>
      <c r="DG15" s="218"/>
      <c r="DH15" s="218"/>
      <c r="DI15" s="218"/>
      <c r="DJ15" s="218"/>
      <c r="DK15" s="218"/>
      <c r="DL15" s="218"/>
      <c r="DM15" s="218"/>
      <c r="DN15" s="218"/>
      <c r="DO15" s="218"/>
      <c r="DP15" s="218"/>
      <c r="DQ15" s="218"/>
      <c r="DR15" s="218"/>
      <c r="DS15" s="218"/>
      <c r="DT15" s="218"/>
      <c r="DU15" s="218"/>
      <c r="DV15" s="218"/>
      <c r="DW15" s="218"/>
      <c r="DX15" s="218"/>
      <c r="DY15" s="218"/>
      <c r="DZ15" s="218"/>
      <c r="EA15" s="218"/>
      <c r="EB15" s="218"/>
      <c r="EC15" s="218"/>
      <c r="ED15" s="218"/>
      <c r="EE15" s="218"/>
      <c r="EF15" s="218"/>
      <c r="EG15" s="218"/>
      <c r="EH15" s="218"/>
      <c r="EI15" s="218"/>
      <c r="EJ15" s="218"/>
      <c r="EK15" s="218"/>
      <c r="EL15" s="218"/>
      <c r="EM15" s="218"/>
      <c r="EN15" s="218"/>
      <c r="EO15" s="218"/>
      <c r="EP15" s="218"/>
      <c r="EQ15" s="218"/>
      <c r="ER15" s="218"/>
      <c r="ES15" s="218"/>
      <c r="ET15" s="218"/>
      <c r="EU15" s="218"/>
      <c r="EV15" s="218"/>
      <c r="EW15" s="218"/>
      <c r="EX15" s="218"/>
      <c r="EY15" s="218"/>
      <c r="EZ15" s="218"/>
      <c r="FA15" s="218"/>
      <c r="FB15" s="218"/>
      <c r="FC15" s="218"/>
      <c r="FD15" s="218"/>
      <c r="FE15" s="218"/>
      <c r="FF15" s="218"/>
      <c r="FG15" s="218"/>
      <c r="FH15" s="218"/>
      <c r="FI15" s="218"/>
      <c r="FJ15" s="218"/>
      <c r="FK15" s="218"/>
      <c r="FL15" s="218"/>
      <c r="FM15" s="218"/>
      <c r="FN15" s="218"/>
      <c r="FO15" s="218"/>
      <c r="FP15" s="218"/>
      <c r="FQ15" s="218"/>
      <c r="FR15" s="218"/>
      <c r="FS15" s="218"/>
      <c r="FT15" s="218"/>
      <c r="FU15" s="218"/>
      <c r="FV15" s="218"/>
      <c r="FW15" s="218"/>
      <c r="FX15" s="218"/>
      <c r="FY15" s="218"/>
      <c r="FZ15" s="218"/>
      <c r="GA15" s="218"/>
      <c r="GB15" s="218"/>
      <c r="GC15" s="218"/>
      <c r="GD15" s="218"/>
      <c r="GE15" s="218"/>
      <c r="GF15" s="218"/>
      <c r="GG15" s="218"/>
      <c r="GH15" s="218"/>
      <c r="GI15" s="218"/>
      <c r="GJ15" s="218"/>
      <c r="GK15" s="218"/>
      <c r="GL15" s="218"/>
      <c r="GM15" s="218"/>
      <c r="GN15" s="218"/>
      <c r="GO15" s="218"/>
      <c r="GP15" s="218"/>
      <c r="GQ15" s="218"/>
      <c r="GR15" s="218"/>
      <c r="GS15" s="218"/>
      <c r="GT15" s="218"/>
      <c r="GU15" s="218"/>
      <c r="GV15" s="218"/>
      <c r="GW15" s="218"/>
      <c r="GX15" s="218"/>
      <c r="GY15" s="218"/>
      <c r="GZ15" s="218"/>
      <c r="HA15" s="218"/>
      <c r="HB15" s="218"/>
      <c r="HC15" s="218"/>
      <c r="HD15" s="218"/>
      <c r="HE15" s="218"/>
      <c r="HF15" s="218"/>
      <c r="HG15" s="218"/>
      <c r="HH15" s="218"/>
      <c r="HI15" s="218"/>
      <c r="HJ15" s="218"/>
      <c r="HK15" s="218"/>
      <c r="HL15" s="218"/>
      <c r="HM15" s="218"/>
      <c r="HN15" s="218"/>
      <c r="HO15" s="218"/>
      <c r="HP15" s="218"/>
      <c r="HQ15" s="218"/>
      <c r="HR15" s="218"/>
      <c r="HS15" s="218"/>
      <c r="HT15" s="218"/>
      <c r="HU15" s="218"/>
      <c r="HV15" s="218"/>
      <c r="HW15" s="218"/>
      <c r="HX15" s="218"/>
      <c r="HY15" s="218"/>
      <c r="HZ15" s="218"/>
      <c r="IA15" s="218"/>
      <c r="IB15" s="218"/>
      <c r="IC15" s="218"/>
      <c r="ID15" s="218"/>
      <c r="IE15" s="218"/>
      <c r="IF15" s="218"/>
      <c r="IG15" s="218"/>
      <c r="IH15" s="218"/>
      <c r="II15" s="218"/>
      <c r="IJ15" s="218"/>
      <c r="IK15" s="218"/>
      <c r="IL15" s="218"/>
      <c r="IM15" s="218"/>
      <c r="IN15" s="218"/>
      <c r="IO15" s="218"/>
      <c r="IP15" s="218"/>
      <c r="IQ15" s="218"/>
      <c r="IR15" s="218"/>
      <c r="IS15" s="218"/>
      <c r="IT15" s="218"/>
      <c r="IU15" s="218"/>
      <c r="IV15" s="218"/>
      <c r="IW15" s="218"/>
      <c r="IX15" s="218"/>
      <c r="IY15" s="218"/>
      <c r="IZ15" s="218"/>
      <c r="JA15" s="218"/>
      <c r="JB15" s="218"/>
      <c r="JC15" s="218"/>
      <c r="JD15" s="218"/>
      <c r="JE15" s="218"/>
      <c r="JF15" s="218"/>
      <c r="JG15" s="218"/>
      <c r="JH15" s="218"/>
      <c r="JI15" s="218"/>
      <c r="JJ15" s="218"/>
      <c r="JK15" s="218"/>
      <c r="JL15" s="218"/>
      <c r="JM15" s="218"/>
      <c r="JN15" s="218"/>
      <c r="JO15" s="218"/>
      <c r="JP15" s="218"/>
      <c r="JQ15" s="218"/>
      <c r="JR15" s="218"/>
      <c r="JS15" s="218"/>
      <c r="JT15" s="218"/>
      <c r="JU15" s="218"/>
      <c r="JV15" s="218"/>
      <c r="JW15" s="218"/>
      <c r="JX15" s="218"/>
      <c r="JY15" s="218"/>
      <c r="JZ15" s="218"/>
      <c r="KA15" s="218"/>
      <c r="KB15" s="218"/>
      <c r="KC15" s="218"/>
      <c r="KD15" s="218"/>
      <c r="KE15" s="218"/>
      <c r="KF15" s="218"/>
      <c r="KG15" s="218"/>
      <c r="KH15" s="218"/>
      <c r="KI15" s="218"/>
      <c r="KJ15" s="218"/>
      <c r="KK15" s="218"/>
      <c r="KL15" s="218"/>
      <c r="KM15" s="218"/>
      <c r="KN15" s="218"/>
      <c r="KO15" s="218"/>
      <c r="KP15" s="218"/>
      <c r="KQ15" s="218"/>
      <c r="KR15" s="218"/>
      <c r="KS15" s="218"/>
      <c r="KT15" s="218"/>
      <c r="KU15" s="218"/>
      <c r="KV15" s="218"/>
      <c r="KW15" s="218"/>
      <c r="KX15" s="218"/>
      <c r="KY15" s="218"/>
      <c r="KZ15" s="218"/>
      <c r="LA15" s="218"/>
      <c r="LB15" s="218"/>
      <c r="LC15" s="218"/>
      <c r="LD15" s="218"/>
      <c r="LE15" s="218"/>
      <c r="LF15" s="218"/>
      <c r="LG15" s="218"/>
      <c r="LH15" s="218"/>
      <c r="LI15" s="218"/>
      <c r="LJ15" s="218"/>
      <c r="LK15" s="218"/>
      <c r="LL15" s="218"/>
      <c r="LM15" s="218"/>
      <c r="LN15" s="218"/>
      <c r="LO15" s="218"/>
      <c r="LP15" s="218"/>
      <c r="LQ15" s="218"/>
      <c r="LR15" s="218"/>
      <c r="LS15" s="218"/>
      <c r="LT15" s="218"/>
      <c r="LU15" s="218"/>
      <c r="LV15" s="218"/>
      <c r="LW15" s="218"/>
      <c r="LX15" s="218"/>
      <c r="LY15" s="218"/>
      <c r="LZ15" s="218"/>
      <c r="MA15" s="218"/>
      <c r="MB15" s="218"/>
      <c r="MC15" s="218"/>
      <c r="MD15" s="218"/>
      <c r="ME15" s="218"/>
      <c r="MF15" s="218"/>
      <c r="MG15" s="218"/>
      <c r="MH15" s="218"/>
      <c r="MI15" s="218"/>
      <c r="MJ15" s="218"/>
      <c r="MK15" s="218"/>
      <c r="ML15" s="218"/>
      <c r="MM15" s="218"/>
      <c r="MN15" s="218"/>
      <c r="MO15" s="218"/>
      <c r="MP15" s="218"/>
      <c r="MQ15" s="218"/>
      <c r="MR15" s="218"/>
      <c r="MS15" s="218"/>
      <c r="MT15" s="218"/>
      <c r="MU15" s="218"/>
      <c r="MV15" s="218"/>
      <c r="MW15" s="218"/>
      <c r="MX15" s="218"/>
      <c r="MY15" s="218"/>
      <c r="MZ15" s="218"/>
      <c r="NA15" s="218"/>
      <c r="NB15" s="218"/>
      <c r="NC15" s="218"/>
      <c r="ND15" s="218"/>
      <c r="NE15" s="218"/>
      <c r="NF15" s="218"/>
      <c r="NG15" s="218"/>
      <c r="NH15" s="218"/>
      <c r="NI15" s="218"/>
      <c r="NJ15" s="218"/>
      <c r="NK15" s="218"/>
      <c r="NL15" s="218"/>
      <c r="NM15" s="218"/>
      <c r="NN15" s="218"/>
      <c r="NO15" s="218"/>
      <c r="NP15" s="218"/>
      <c r="NQ15" s="218"/>
      <c r="NR15" s="218"/>
      <c r="NS15" s="218"/>
      <c r="NT15" s="218"/>
      <c r="NU15" s="218"/>
      <c r="NV15" s="218"/>
      <c r="NW15" s="218"/>
      <c r="NX15" s="218"/>
      <c r="NY15" s="218"/>
      <c r="NZ15" s="218"/>
      <c r="OA15" s="218"/>
      <c r="OB15" s="218"/>
      <c r="OC15" s="218"/>
      <c r="OD15" s="218"/>
      <c r="OE15" s="218"/>
      <c r="OF15" s="218"/>
      <c r="OG15" s="218"/>
      <c r="OH15" s="218"/>
      <c r="OI15" s="218"/>
      <c r="OJ15" s="218"/>
      <c r="OK15" s="218"/>
      <c r="OL15" s="218"/>
      <c r="OM15" s="218"/>
      <c r="ON15" s="218"/>
      <c r="OO15" s="218"/>
      <c r="OP15" s="218"/>
      <c r="OQ15" s="218"/>
      <c r="OR15" s="218"/>
      <c r="OS15" s="218"/>
      <c r="OT15" s="218"/>
      <c r="OU15" s="218"/>
      <c r="OV15" s="218"/>
      <c r="OW15" s="218"/>
      <c r="OX15" s="218"/>
      <c r="OY15" s="218"/>
      <c r="OZ15" s="218"/>
      <c r="PA15" s="218"/>
      <c r="PB15" s="218"/>
      <c r="PC15" s="218"/>
      <c r="PD15" s="218"/>
      <c r="PE15" s="218"/>
      <c r="PF15" s="218"/>
      <c r="PG15" s="218"/>
      <c r="PH15" s="218"/>
      <c r="PI15" s="218"/>
      <c r="PJ15" s="218"/>
      <c r="PK15" s="218"/>
      <c r="PL15" s="218"/>
      <c r="PM15" s="218"/>
      <c r="PN15" s="218"/>
      <c r="PO15" s="218"/>
      <c r="PP15" s="218"/>
      <c r="PQ15" s="218"/>
      <c r="PR15" s="218"/>
      <c r="PS15" s="218"/>
      <c r="PT15" s="218"/>
      <c r="PU15" s="218"/>
      <c r="PV15" s="218"/>
      <c r="PW15" s="218"/>
      <c r="PX15" s="218"/>
      <c r="PY15" s="218"/>
      <c r="PZ15" s="218"/>
      <c r="QA15" s="218"/>
      <c r="QB15" s="218"/>
      <c r="QC15" s="218"/>
      <c r="QD15" s="218"/>
      <c r="QE15" s="218"/>
      <c r="QF15" s="218"/>
      <c r="QG15" s="218"/>
      <c r="QH15" s="218"/>
      <c r="QI15" s="218"/>
      <c r="QJ15" s="218"/>
      <c r="QK15" s="218"/>
      <c r="QL15" s="218"/>
      <c r="QM15" s="218"/>
      <c r="QN15" s="218"/>
      <c r="QO15" s="218"/>
      <c r="QP15" s="218"/>
      <c r="QQ15" s="218"/>
      <c r="QR15" s="218"/>
      <c r="QS15" s="218"/>
      <c r="QT15" s="218"/>
      <c r="QU15" s="218"/>
      <c r="QV15" s="218"/>
      <c r="QW15" s="218"/>
      <c r="QX15" s="218"/>
      <c r="QY15" s="218"/>
      <c r="QZ15" s="218"/>
      <c r="RA15" s="218"/>
      <c r="RB15" s="218"/>
      <c r="RC15" s="218"/>
      <c r="RD15" s="218"/>
      <c r="RE15" s="218"/>
      <c r="RF15" s="218"/>
      <c r="RG15" s="218"/>
      <c r="RH15" s="218"/>
      <c r="RI15" s="218"/>
      <c r="RJ15" s="218"/>
      <c r="RK15" s="218"/>
      <c r="RL15" s="218"/>
      <c r="RM15" s="218"/>
      <c r="RN15" s="218"/>
      <c r="RO15" s="218"/>
      <c r="RP15" s="218"/>
      <c r="RQ15" s="218"/>
      <c r="RR15" s="218"/>
      <c r="RS15" s="218"/>
      <c r="RT15" s="218"/>
      <c r="RU15" s="218"/>
      <c r="RV15" s="218"/>
      <c r="RW15" s="218"/>
      <c r="RX15" s="218"/>
      <c r="RY15" s="218"/>
      <c r="RZ15" s="218"/>
      <c r="SA15" s="218"/>
      <c r="SB15" s="218"/>
      <c r="SC15" s="218"/>
      <c r="SD15" s="218"/>
      <c r="SE15" s="218"/>
      <c r="SF15" s="218"/>
      <c r="SG15" s="218"/>
      <c r="SH15" s="218"/>
      <c r="SI15" s="218"/>
      <c r="SJ15" s="218"/>
      <c r="SK15" s="218"/>
      <c r="SL15" s="218"/>
      <c r="SM15" s="218"/>
      <c r="SN15" s="218"/>
      <c r="SO15" s="218"/>
      <c r="SP15" s="218"/>
      <c r="SQ15" s="218"/>
      <c r="SR15" s="218"/>
      <c r="SS15" s="218"/>
      <c r="ST15" s="218"/>
      <c r="SU15" s="218"/>
      <c r="SV15" s="218"/>
      <c r="SW15" s="218"/>
      <c r="SX15" s="218"/>
      <c r="SY15" s="218"/>
      <c r="SZ15" s="218"/>
      <c r="TA15" s="218"/>
      <c r="TB15" s="218"/>
      <c r="TC15" s="218"/>
      <c r="TD15" s="218"/>
      <c r="TE15" s="218"/>
      <c r="TF15" s="218"/>
      <c r="TG15" s="218"/>
      <c r="TH15" s="218"/>
      <c r="TI15" s="218"/>
      <c r="TJ15" s="218"/>
      <c r="TK15" s="218"/>
      <c r="TL15" s="218"/>
      <c r="TM15" s="218"/>
      <c r="TN15" s="218"/>
      <c r="TO15" s="218"/>
      <c r="TP15" s="218"/>
      <c r="TQ15" s="218"/>
      <c r="TR15" s="218"/>
      <c r="TS15" s="218"/>
      <c r="TT15" s="218"/>
      <c r="TU15" s="218"/>
      <c r="TV15" s="218"/>
      <c r="TW15" s="218"/>
      <c r="TX15" s="218"/>
      <c r="TY15" s="218"/>
      <c r="TZ15" s="218"/>
      <c r="UA15" s="218"/>
      <c r="UB15" s="218"/>
      <c r="UC15" s="218"/>
      <c r="UD15" s="218"/>
      <c r="UE15" s="218"/>
      <c r="UF15" s="218"/>
      <c r="UG15" s="218"/>
      <c r="UH15" s="218"/>
      <c r="UI15" s="218"/>
      <c r="UJ15" s="218"/>
      <c r="UK15" s="218"/>
      <c r="UL15" s="218"/>
      <c r="UM15" s="218"/>
      <c r="UN15" s="218"/>
      <c r="UO15" s="218"/>
      <c r="UP15" s="218"/>
      <c r="UQ15" s="218"/>
      <c r="UR15" s="218"/>
      <c r="US15" s="218"/>
      <c r="UT15" s="218"/>
      <c r="UU15" s="218"/>
      <c r="UV15" s="218"/>
      <c r="UW15" s="218"/>
      <c r="UX15" s="218"/>
      <c r="UY15" s="218"/>
      <c r="UZ15" s="218"/>
      <c r="VA15" s="218"/>
      <c r="VB15" s="218"/>
      <c r="VC15" s="218"/>
      <c r="VD15" s="218"/>
      <c r="VE15" s="218"/>
      <c r="VF15" s="218"/>
      <c r="VG15" s="218"/>
      <c r="VH15" s="218"/>
      <c r="VI15" s="218"/>
      <c r="VJ15" s="218"/>
      <c r="VK15" s="218"/>
      <c r="VL15" s="218"/>
      <c r="VM15" s="218"/>
      <c r="VN15" s="218"/>
      <c r="VO15" s="218"/>
      <c r="VP15" s="218"/>
      <c r="VQ15" s="218"/>
      <c r="VR15" s="218"/>
      <c r="VS15" s="218"/>
      <c r="VT15" s="218"/>
      <c r="VU15" s="218"/>
      <c r="VV15" s="218"/>
      <c r="VW15" s="218"/>
      <c r="VX15" s="218"/>
      <c r="VY15" s="218"/>
      <c r="VZ15" s="218"/>
      <c r="WA15" s="218"/>
      <c r="WB15" s="218"/>
      <c r="WC15" s="218"/>
      <c r="WD15" s="218"/>
      <c r="WE15" s="218"/>
      <c r="WF15" s="218"/>
      <c r="WG15" s="218"/>
      <c r="WH15" s="218"/>
      <c r="WI15" s="218"/>
      <c r="WJ15" s="218"/>
      <c r="WK15" s="218"/>
      <c r="WL15" s="218"/>
      <c r="WM15" s="218"/>
      <c r="WN15" s="218"/>
      <c r="WO15" s="218"/>
      <c r="WP15" s="218"/>
      <c r="WQ15" s="218"/>
      <c r="WR15" s="218"/>
      <c r="WS15" s="218"/>
      <c r="WT15" s="218"/>
      <c r="WU15" s="218"/>
      <c r="WV15" s="218"/>
      <c r="WW15" s="218"/>
      <c r="WX15" s="218"/>
      <c r="WY15" s="218"/>
      <c r="WZ15" s="218"/>
      <c r="XA15" s="218"/>
      <c r="XB15" s="218"/>
      <c r="XC15" s="218"/>
      <c r="XD15" s="218"/>
      <c r="XE15" s="218"/>
      <c r="XF15" s="218"/>
      <c r="XG15" s="218"/>
      <c r="XH15" s="218"/>
      <c r="XI15" s="218"/>
      <c r="XJ15" s="218"/>
      <c r="XK15" s="218"/>
      <c r="XL15" s="218"/>
      <c r="XM15" s="218"/>
      <c r="XN15" s="218"/>
      <c r="XO15" s="218"/>
      <c r="XP15" s="218"/>
      <c r="XQ15" s="218"/>
      <c r="XR15" s="218"/>
      <c r="XS15" s="218"/>
      <c r="XT15" s="218"/>
      <c r="XU15" s="218"/>
      <c r="XV15" s="218"/>
      <c r="XW15" s="218"/>
      <c r="XX15" s="218"/>
      <c r="XY15" s="218"/>
      <c r="XZ15" s="218"/>
      <c r="YA15" s="218"/>
      <c r="YB15" s="218"/>
      <c r="YC15" s="218"/>
      <c r="YD15" s="218"/>
      <c r="YE15" s="218"/>
      <c r="YF15" s="218"/>
      <c r="YG15" s="218"/>
      <c r="YH15" s="218"/>
      <c r="YI15" s="218"/>
      <c r="YJ15" s="218"/>
      <c r="YK15" s="218"/>
      <c r="YL15" s="218"/>
      <c r="YM15" s="218"/>
      <c r="YN15" s="218"/>
      <c r="YO15" s="218"/>
      <c r="YP15" s="218"/>
      <c r="YQ15" s="218"/>
      <c r="YR15" s="218"/>
      <c r="YS15" s="218"/>
      <c r="YT15" s="218"/>
      <c r="YU15" s="218"/>
      <c r="YV15" s="218"/>
      <c r="YW15" s="218"/>
      <c r="YX15" s="218"/>
      <c r="YY15" s="218"/>
      <c r="YZ15" s="218"/>
      <c r="ZA15" s="218"/>
      <c r="ZB15" s="218"/>
      <c r="ZC15" s="218"/>
      <c r="ZD15" s="218"/>
      <c r="ZE15" s="218"/>
      <c r="ZF15" s="218"/>
      <c r="ZG15" s="218"/>
      <c r="ZH15" s="218"/>
      <c r="ZI15" s="218"/>
      <c r="ZJ15" s="218"/>
      <c r="ZK15" s="218"/>
      <c r="ZL15" s="218"/>
      <c r="ZM15" s="218"/>
      <c r="ZN15" s="218"/>
      <c r="ZO15" s="218"/>
      <c r="ZP15" s="218"/>
      <c r="ZQ15" s="218"/>
      <c r="ZR15" s="218"/>
      <c r="ZS15" s="218"/>
      <c r="ZT15" s="218"/>
      <c r="ZU15" s="218"/>
      <c r="ZV15" s="218"/>
      <c r="ZW15" s="218"/>
      <c r="ZX15" s="218"/>
      <c r="ZY15" s="218"/>
      <c r="ZZ15" s="218"/>
      <c r="AAA15" s="218"/>
      <c r="AAB15" s="218"/>
      <c r="AAC15" s="218"/>
      <c r="AAD15" s="218"/>
      <c r="AAE15" s="218"/>
      <c r="AAF15" s="218"/>
      <c r="AAG15" s="218"/>
      <c r="AAH15" s="218"/>
      <c r="AAI15" s="218"/>
      <c r="AAJ15" s="218"/>
      <c r="AAK15" s="218"/>
      <c r="AAL15" s="218"/>
      <c r="AAM15" s="218"/>
      <c r="AAN15" s="218"/>
      <c r="AAO15" s="218"/>
      <c r="AAP15" s="218"/>
      <c r="AAQ15" s="218"/>
      <c r="AAR15" s="218"/>
      <c r="AAS15" s="218"/>
      <c r="AAT15" s="218"/>
      <c r="AAU15" s="218"/>
      <c r="AAV15" s="218"/>
      <c r="AAW15" s="218"/>
      <c r="AAX15" s="218"/>
      <c r="AAY15" s="218"/>
      <c r="AAZ15" s="218"/>
      <c r="ABA15" s="218"/>
      <c r="ABB15" s="218"/>
      <c r="ABC15" s="218"/>
      <c r="ABD15" s="218"/>
      <c r="ABE15" s="218"/>
      <c r="ABF15" s="218"/>
      <c r="ABG15" s="218"/>
      <c r="ABH15" s="218"/>
      <c r="ABI15" s="218"/>
      <c r="ABJ15" s="218"/>
      <c r="ABK15" s="218"/>
      <c r="ABL15" s="218"/>
      <c r="ABM15" s="218"/>
      <c r="ABN15" s="218"/>
      <c r="ABO15" s="218"/>
      <c r="ABP15" s="218"/>
      <c r="ABQ15" s="218"/>
      <c r="ABR15" s="218"/>
      <c r="ABS15" s="218"/>
      <c r="ABT15" s="218"/>
      <c r="ABU15" s="218"/>
      <c r="ABV15" s="218"/>
      <c r="ABW15" s="218"/>
      <c r="ABX15" s="218"/>
      <c r="ABY15" s="218"/>
      <c r="ABZ15" s="218"/>
      <c r="ACA15" s="218"/>
      <c r="ACB15" s="218"/>
      <c r="ACC15" s="218"/>
      <c r="ACD15" s="218"/>
      <c r="ACE15" s="218"/>
      <c r="ACF15" s="218"/>
      <c r="ACG15" s="218"/>
      <c r="ACH15" s="218"/>
      <c r="ACI15" s="218"/>
      <c r="ACJ15" s="218"/>
      <c r="ACK15" s="218"/>
      <c r="ACL15" s="218"/>
      <c r="ACM15" s="218"/>
      <c r="ACN15" s="218"/>
      <c r="ACO15" s="218"/>
      <c r="ACP15" s="218"/>
      <c r="ACQ15" s="218"/>
      <c r="ACR15" s="218"/>
      <c r="ACS15" s="218"/>
      <c r="ACT15" s="218"/>
      <c r="ACU15" s="218"/>
      <c r="ACV15" s="218"/>
      <c r="ACW15" s="218"/>
      <c r="ACX15" s="218"/>
      <c r="ACY15" s="218"/>
      <c r="ACZ15" s="218"/>
      <c r="ADA15" s="218"/>
      <c r="ADB15" s="218"/>
    </row>
    <row r="16" spans="1:782" ht="16.2" thickBot="1" x14ac:dyDescent="0.25">
      <c r="A16" s="334" t="s">
        <v>183</v>
      </c>
      <c r="B16" s="335"/>
      <c r="C16" s="335"/>
      <c r="D16" s="336"/>
    </row>
    <row r="17" spans="1:782" ht="15.6" thickBot="1" x14ac:dyDescent="0.25">
      <c r="A17" s="219" t="s">
        <v>161</v>
      </c>
      <c r="B17" s="236" t="s">
        <v>162</v>
      </c>
      <c r="C17" s="237" t="s">
        <v>163</v>
      </c>
      <c r="D17" s="238" t="s">
        <v>69</v>
      </c>
    </row>
    <row r="18" spans="1:782" s="223" customFormat="1" ht="14.4" thickBot="1" x14ac:dyDescent="0.3">
      <c r="A18" s="251" t="s">
        <v>149</v>
      </c>
      <c r="B18" s="252" t="s">
        <v>299</v>
      </c>
      <c r="C18" s="253">
        <v>5020</v>
      </c>
      <c r="D18" s="230">
        <v>1600</v>
      </c>
      <c r="E18" s="220"/>
      <c r="F18" s="221"/>
      <c r="G18" s="222"/>
      <c r="H18" s="222"/>
    </row>
    <row r="19" spans="1:782" ht="15.6" thickBot="1" x14ac:dyDescent="0.3"/>
    <row r="20" spans="1:782" s="233" customFormat="1" ht="16.2" thickBot="1" x14ac:dyDescent="0.25">
      <c r="A20" s="334" t="s">
        <v>179</v>
      </c>
      <c r="B20" s="335"/>
      <c r="C20" s="335"/>
      <c r="D20" s="336"/>
      <c r="E20" s="234"/>
      <c r="F20" s="234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18"/>
      <c r="AO20" s="218"/>
      <c r="AP20" s="218"/>
      <c r="AQ20" s="218"/>
      <c r="AR20" s="218"/>
      <c r="AS20" s="218"/>
      <c r="AT20" s="218"/>
      <c r="AU20" s="218"/>
      <c r="AV20" s="218"/>
      <c r="AW20" s="218"/>
      <c r="AX20" s="218"/>
      <c r="AY20" s="218"/>
      <c r="AZ20" s="218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8"/>
      <c r="CA20" s="218"/>
      <c r="CB20" s="218"/>
      <c r="CC20" s="218"/>
      <c r="CD20" s="218"/>
      <c r="CE20" s="218"/>
      <c r="CF20" s="218"/>
      <c r="CG20" s="218"/>
      <c r="CH20" s="218"/>
      <c r="CI20" s="218"/>
      <c r="CJ20" s="218"/>
      <c r="CK20" s="218"/>
      <c r="CL20" s="218"/>
      <c r="CM20" s="218"/>
      <c r="CN20" s="218"/>
      <c r="CO20" s="218"/>
      <c r="CP20" s="218"/>
      <c r="CQ20" s="218"/>
      <c r="CR20" s="218"/>
      <c r="CS20" s="218"/>
      <c r="CT20" s="218"/>
      <c r="CU20" s="218"/>
      <c r="CV20" s="218"/>
      <c r="CW20" s="218"/>
      <c r="CX20" s="218"/>
      <c r="CY20" s="218"/>
      <c r="CZ20" s="218"/>
      <c r="DA20" s="218"/>
      <c r="DB20" s="218"/>
      <c r="DC20" s="218"/>
      <c r="DD20" s="218"/>
      <c r="DE20" s="218"/>
      <c r="DF20" s="218"/>
      <c r="DG20" s="218"/>
      <c r="DH20" s="218"/>
      <c r="DI20" s="218"/>
      <c r="DJ20" s="218"/>
      <c r="DK20" s="218"/>
      <c r="DL20" s="218"/>
      <c r="DM20" s="218"/>
      <c r="DN20" s="218"/>
      <c r="DO20" s="218"/>
      <c r="DP20" s="218"/>
      <c r="DQ20" s="218"/>
      <c r="DR20" s="218"/>
      <c r="DS20" s="218"/>
      <c r="DT20" s="218"/>
      <c r="DU20" s="218"/>
      <c r="DV20" s="218"/>
      <c r="DW20" s="218"/>
      <c r="DX20" s="218"/>
      <c r="DY20" s="218"/>
      <c r="DZ20" s="218"/>
      <c r="EA20" s="218"/>
      <c r="EB20" s="218"/>
      <c r="EC20" s="218"/>
      <c r="ED20" s="218"/>
      <c r="EE20" s="218"/>
      <c r="EF20" s="218"/>
      <c r="EG20" s="218"/>
      <c r="EH20" s="218"/>
      <c r="EI20" s="218"/>
      <c r="EJ20" s="218"/>
      <c r="EK20" s="218"/>
      <c r="EL20" s="218"/>
      <c r="EM20" s="218"/>
      <c r="EN20" s="218"/>
      <c r="EO20" s="218"/>
      <c r="EP20" s="218"/>
      <c r="EQ20" s="218"/>
      <c r="ER20" s="218"/>
      <c r="ES20" s="218"/>
      <c r="ET20" s="218"/>
      <c r="EU20" s="218"/>
      <c r="EV20" s="218"/>
      <c r="EW20" s="218"/>
      <c r="EX20" s="218"/>
      <c r="EY20" s="218"/>
      <c r="EZ20" s="218"/>
      <c r="FA20" s="218"/>
      <c r="FB20" s="218"/>
      <c r="FC20" s="218"/>
      <c r="FD20" s="218"/>
      <c r="FE20" s="218"/>
      <c r="FF20" s="218"/>
      <c r="FG20" s="218"/>
      <c r="FH20" s="218"/>
      <c r="FI20" s="218"/>
      <c r="FJ20" s="218"/>
      <c r="FK20" s="218"/>
      <c r="FL20" s="218"/>
      <c r="FM20" s="218"/>
      <c r="FN20" s="218"/>
      <c r="FO20" s="218"/>
      <c r="FP20" s="218"/>
      <c r="FQ20" s="218"/>
      <c r="FR20" s="218"/>
      <c r="FS20" s="218"/>
      <c r="FT20" s="218"/>
      <c r="FU20" s="218"/>
      <c r="FV20" s="218"/>
      <c r="FW20" s="218"/>
      <c r="FX20" s="218"/>
      <c r="FY20" s="218"/>
      <c r="FZ20" s="218"/>
      <c r="GA20" s="218"/>
      <c r="GB20" s="218"/>
      <c r="GC20" s="218"/>
      <c r="GD20" s="218"/>
      <c r="GE20" s="218"/>
      <c r="GF20" s="218"/>
      <c r="GG20" s="218"/>
      <c r="GH20" s="218"/>
      <c r="GI20" s="218"/>
      <c r="GJ20" s="218"/>
      <c r="GK20" s="218"/>
      <c r="GL20" s="218"/>
      <c r="GM20" s="218"/>
      <c r="GN20" s="218"/>
      <c r="GO20" s="218"/>
      <c r="GP20" s="218"/>
      <c r="GQ20" s="218"/>
      <c r="GR20" s="218"/>
      <c r="GS20" s="218"/>
      <c r="GT20" s="218"/>
      <c r="GU20" s="218"/>
      <c r="GV20" s="218"/>
      <c r="GW20" s="218"/>
      <c r="GX20" s="218"/>
      <c r="GY20" s="218"/>
      <c r="GZ20" s="218"/>
      <c r="HA20" s="218"/>
      <c r="HB20" s="218"/>
      <c r="HC20" s="218"/>
      <c r="HD20" s="218"/>
      <c r="HE20" s="218"/>
      <c r="HF20" s="218"/>
      <c r="HG20" s="218"/>
      <c r="HH20" s="218"/>
      <c r="HI20" s="218"/>
      <c r="HJ20" s="218"/>
      <c r="HK20" s="218"/>
      <c r="HL20" s="218"/>
      <c r="HM20" s="218"/>
      <c r="HN20" s="218"/>
      <c r="HO20" s="218"/>
      <c r="HP20" s="218"/>
      <c r="HQ20" s="218"/>
      <c r="HR20" s="218"/>
      <c r="HS20" s="218"/>
      <c r="HT20" s="218"/>
      <c r="HU20" s="218"/>
      <c r="HV20" s="218"/>
      <c r="HW20" s="218"/>
      <c r="HX20" s="218"/>
      <c r="HY20" s="218"/>
      <c r="HZ20" s="218"/>
      <c r="IA20" s="218"/>
      <c r="IB20" s="218"/>
      <c r="IC20" s="218"/>
      <c r="ID20" s="218"/>
      <c r="IE20" s="218"/>
      <c r="IF20" s="218"/>
      <c r="IG20" s="218"/>
      <c r="IH20" s="218"/>
      <c r="II20" s="218"/>
      <c r="IJ20" s="218"/>
      <c r="IK20" s="218"/>
      <c r="IL20" s="218"/>
      <c r="IM20" s="218"/>
      <c r="IN20" s="218"/>
      <c r="IO20" s="218"/>
      <c r="IP20" s="218"/>
      <c r="IQ20" s="218"/>
      <c r="IR20" s="218"/>
      <c r="IS20" s="218"/>
      <c r="IT20" s="218"/>
      <c r="IU20" s="218"/>
      <c r="IV20" s="218"/>
      <c r="IW20" s="218"/>
      <c r="IX20" s="218"/>
      <c r="IY20" s="218"/>
      <c r="IZ20" s="218"/>
      <c r="JA20" s="218"/>
      <c r="JB20" s="218"/>
      <c r="JC20" s="218"/>
      <c r="JD20" s="218"/>
      <c r="JE20" s="218"/>
      <c r="JF20" s="218"/>
      <c r="JG20" s="218"/>
      <c r="JH20" s="218"/>
      <c r="JI20" s="218"/>
      <c r="JJ20" s="218"/>
      <c r="JK20" s="218"/>
      <c r="JL20" s="218"/>
      <c r="JM20" s="218"/>
      <c r="JN20" s="218"/>
      <c r="JO20" s="218"/>
      <c r="JP20" s="218"/>
      <c r="JQ20" s="218"/>
      <c r="JR20" s="218"/>
      <c r="JS20" s="218"/>
      <c r="JT20" s="218"/>
      <c r="JU20" s="218"/>
      <c r="JV20" s="218"/>
      <c r="JW20" s="218"/>
      <c r="JX20" s="218"/>
      <c r="JY20" s="218"/>
      <c r="JZ20" s="218"/>
      <c r="KA20" s="218"/>
      <c r="KB20" s="218"/>
      <c r="KC20" s="218"/>
      <c r="KD20" s="218"/>
      <c r="KE20" s="218"/>
      <c r="KF20" s="218"/>
      <c r="KG20" s="218"/>
      <c r="KH20" s="218"/>
      <c r="KI20" s="218"/>
      <c r="KJ20" s="218"/>
      <c r="KK20" s="218"/>
      <c r="KL20" s="218"/>
      <c r="KM20" s="218"/>
      <c r="KN20" s="218"/>
      <c r="KO20" s="218"/>
      <c r="KP20" s="218"/>
      <c r="KQ20" s="218"/>
      <c r="KR20" s="218"/>
      <c r="KS20" s="218"/>
      <c r="KT20" s="218"/>
      <c r="KU20" s="218"/>
      <c r="KV20" s="218"/>
      <c r="KW20" s="218"/>
      <c r="KX20" s="218"/>
      <c r="KY20" s="218"/>
      <c r="KZ20" s="218"/>
      <c r="LA20" s="218"/>
      <c r="LB20" s="218"/>
      <c r="LC20" s="218"/>
      <c r="LD20" s="218"/>
      <c r="LE20" s="218"/>
      <c r="LF20" s="218"/>
      <c r="LG20" s="218"/>
      <c r="LH20" s="218"/>
      <c r="LI20" s="218"/>
      <c r="LJ20" s="218"/>
      <c r="LK20" s="218"/>
      <c r="LL20" s="218"/>
      <c r="LM20" s="218"/>
      <c r="LN20" s="218"/>
      <c r="LO20" s="218"/>
      <c r="LP20" s="218"/>
      <c r="LQ20" s="218"/>
      <c r="LR20" s="218"/>
      <c r="LS20" s="218"/>
      <c r="LT20" s="218"/>
      <c r="LU20" s="218"/>
      <c r="LV20" s="218"/>
      <c r="LW20" s="218"/>
      <c r="LX20" s="218"/>
      <c r="LY20" s="218"/>
      <c r="LZ20" s="218"/>
      <c r="MA20" s="218"/>
      <c r="MB20" s="218"/>
      <c r="MC20" s="218"/>
      <c r="MD20" s="218"/>
      <c r="ME20" s="218"/>
      <c r="MF20" s="218"/>
      <c r="MG20" s="218"/>
      <c r="MH20" s="218"/>
      <c r="MI20" s="218"/>
      <c r="MJ20" s="218"/>
      <c r="MK20" s="218"/>
      <c r="ML20" s="218"/>
      <c r="MM20" s="218"/>
      <c r="MN20" s="218"/>
      <c r="MO20" s="218"/>
      <c r="MP20" s="218"/>
      <c r="MQ20" s="218"/>
      <c r="MR20" s="218"/>
      <c r="MS20" s="218"/>
      <c r="MT20" s="218"/>
      <c r="MU20" s="218"/>
      <c r="MV20" s="218"/>
      <c r="MW20" s="218"/>
      <c r="MX20" s="218"/>
      <c r="MY20" s="218"/>
      <c r="MZ20" s="218"/>
      <c r="NA20" s="218"/>
      <c r="NB20" s="218"/>
      <c r="NC20" s="218"/>
      <c r="ND20" s="218"/>
      <c r="NE20" s="218"/>
      <c r="NF20" s="218"/>
      <c r="NG20" s="218"/>
      <c r="NH20" s="218"/>
      <c r="NI20" s="218"/>
      <c r="NJ20" s="218"/>
      <c r="NK20" s="218"/>
      <c r="NL20" s="218"/>
      <c r="NM20" s="218"/>
      <c r="NN20" s="218"/>
      <c r="NO20" s="218"/>
      <c r="NP20" s="218"/>
      <c r="NQ20" s="218"/>
      <c r="NR20" s="218"/>
      <c r="NS20" s="218"/>
      <c r="NT20" s="218"/>
      <c r="NU20" s="218"/>
      <c r="NV20" s="218"/>
      <c r="NW20" s="218"/>
      <c r="NX20" s="218"/>
      <c r="NY20" s="218"/>
      <c r="NZ20" s="218"/>
      <c r="OA20" s="218"/>
      <c r="OB20" s="218"/>
      <c r="OC20" s="218"/>
      <c r="OD20" s="218"/>
      <c r="OE20" s="218"/>
      <c r="OF20" s="218"/>
      <c r="OG20" s="218"/>
      <c r="OH20" s="218"/>
      <c r="OI20" s="218"/>
      <c r="OJ20" s="218"/>
      <c r="OK20" s="218"/>
      <c r="OL20" s="218"/>
      <c r="OM20" s="218"/>
      <c r="ON20" s="218"/>
      <c r="OO20" s="218"/>
      <c r="OP20" s="218"/>
      <c r="OQ20" s="218"/>
      <c r="OR20" s="218"/>
      <c r="OS20" s="218"/>
      <c r="OT20" s="218"/>
      <c r="OU20" s="218"/>
      <c r="OV20" s="218"/>
      <c r="OW20" s="218"/>
      <c r="OX20" s="218"/>
      <c r="OY20" s="218"/>
      <c r="OZ20" s="218"/>
      <c r="PA20" s="218"/>
      <c r="PB20" s="218"/>
      <c r="PC20" s="218"/>
      <c r="PD20" s="218"/>
      <c r="PE20" s="218"/>
      <c r="PF20" s="218"/>
      <c r="PG20" s="218"/>
      <c r="PH20" s="218"/>
      <c r="PI20" s="218"/>
      <c r="PJ20" s="218"/>
      <c r="PK20" s="218"/>
      <c r="PL20" s="218"/>
      <c r="PM20" s="218"/>
      <c r="PN20" s="218"/>
      <c r="PO20" s="218"/>
      <c r="PP20" s="218"/>
      <c r="PQ20" s="218"/>
      <c r="PR20" s="218"/>
      <c r="PS20" s="218"/>
      <c r="PT20" s="218"/>
      <c r="PU20" s="218"/>
      <c r="PV20" s="218"/>
      <c r="PW20" s="218"/>
      <c r="PX20" s="218"/>
      <c r="PY20" s="218"/>
      <c r="PZ20" s="218"/>
      <c r="QA20" s="218"/>
      <c r="QB20" s="218"/>
      <c r="QC20" s="218"/>
      <c r="QD20" s="218"/>
      <c r="QE20" s="218"/>
      <c r="QF20" s="218"/>
      <c r="QG20" s="218"/>
      <c r="QH20" s="218"/>
      <c r="QI20" s="218"/>
      <c r="QJ20" s="218"/>
      <c r="QK20" s="218"/>
      <c r="QL20" s="218"/>
      <c r="QM20" s="218"/>
      <c r="QN20" s="218"/>
      <c r="QO20" s="218"/>
      <c r="QP20" s="218"/>
      <c r="QQ20" s="218"/>
      <c r="QR20" s="218"/>
      <c r="QS20" s="218"/>
      <c r="QT20" s="218"/>
      <c r="QU20" s="218"/>
      <c r="QV20" s="218"/>
      <c r="QW20" s="218"/>
      <c r="QX20" s="218"/>
      <c r="QY20" s="218"/>
      <c r="QZ20" s="218"/>
      <c r="RA20" s="218"/>
      <c r="RB20" s="218"/>
      <c r="RC20" s="218"/>
      <c r="RD20" s="218"/>
      <c r="RE20" s="218"/>
      <c r="RF20" s="218"/>
      <c r="RG20" s="218"/>
      <c r="RH20" s="218"/>
      <c r="RI20" s="218"/>
      <c r="RJ20" s="218"/>
      <c r="RK20" s="218"/>
      <c r="RL20" s="218"/>
      <c r="RM20" s="218"/>
      <c r="RN20" s="218"/>
      <c r="RO20" s="218"/>
      <c r="RP20" s="218"/>
      <c r="RQ20" s="218"/>
      <c r="RR20" s="218"/>
      <c r="RS20" s="218"/>
      <c r="RT20" s="218"/>
      <c r="RU20" s="218"/>
      <c r="RV20" s="218"/>
      <c r="RW20" s="218"/>
      <c r="RX20" s="218"/>
      <c r="RY20" s="218"/>
      <c r="RZ20" s="218"/>
      <c r="SA20" s="218"/>
      <c r="SB20" s="218"/>
      <c r="SC20" s="218"/>
      <c r="SD20" s="218"/>
      <c r="SE20" s="218"/>
      <c r="SF20" s="218"/>
      <c r="SG20" s="218"/>
      <c r="SH20" s="218"/>
      <c r="SI20" s="218"/>
      <c r="SJ20" s="218"/>
      <c r="SK20" s="218"/>
      <c r="SL20" s="218"/>
      <c r="SM20" s="218"/>
      <c r="SN20" s="218"/>
      <c r="SO20" s="218"/>
      <c r="SP20" s="218"/>
      <c r="SQ20" s="218"/>
      <c r="SR20" s="218"/>
      <c r="SS20" s="218"/>
      <c r="ST20" s="218"/>
      <c r="SU20" s="218"/>
      <c r="SV20" s="218"/>
      <c r="SW20" s="218"/>
      <c r="SX20" s="218"/>
      <c r="SY20" s="218"/>
      <c r="SZ20" s="218"/>
      <c r="TA20" s="218"/>
      <c r="TB20" s="218"/>
      <c r="TC20" s="218"/>
      <c r="TD20" s="218"/>
      <c r="TE20" s="218"/>
      <c r="TF20" s="218"/>
      <c r="TG20" s="218"/>
      <c r="TH20" s="218"/>
      <c r="TI20" s="218"/>
      <c r="TJ20" s="218"/>
      <c r="TK20" s="218"/>
      <c r="TL20" s="218"/>
      <c r="TM20" s="218"/>
      <c r="TN20" s="218"/>
      <c r="TO20" s="218"/>
      <c r="TP20" s="218"/>
      <c r="TQ20" s="218"/>
      <c r="TR20" s="218"/>
      <c r="TS20" s="218"/>
      <c r="TT20" s="218"/>
      <c r="TU20" s="218"/>
      <c r="TV20" s="218"/>
      <c r="TW20" s="218"/>
      <c r="TX20" s="218"/>
      <c r="TY20" s="218"/>
      <c r="TZ20" s="218"/>
      <c r="UA20" s="218"/>
      <c r="UB20" s="218"/>
      <c r="UC20" s="218"/>
      <c r="UD20" s="218"/>
      <c r="UE20" s="218"/>
      <c r="UF20" s="218"/>
      <c r="UG20" s="218"/>
      <c r="UH20" s="218"/>
      <c r="UI20" s="218"/>
      <c r="UJ20" s="218"/>
      <c r="UK20" s="218"/>
      <c r="UL20" s="218"/>
      <c r="UM20" s="218"/>
      <c r="UN20" s="218"/>
      <c r="UO20" s="218"/>
      <c r="UP20" s="218"/>
      <c r="UQ20" s="218"/>
      <c r="UR20" s="218"/>
      <c r="US20" s="218"/>
      <c r="UT20" s="218"/>
      <c r="UU20" s="218"/>
      <c r="UV20" s="218"/>
      <c r="UW20" s="218"/>
      <c r="UX20" s="218"/>
      <c r="UY20" s="218"/>
      <c r="UZ20" s="218"/>
      <c r="VA20" s="218"/>
      <c r="VB20" s="218"/>
      <c r="VC20" s="218"/>
      <c r="VD20" s="218"/>
      <c r="VE20" s="218"/>
      <c r="VF20" s="218"/>
      <c r="VG20" s="218"/>
      <c r="VH20" s="218"/>
      <c r="VI20" s="218"/>
      <c r="VJ20" s="218"/>
      <c r="VK20" s="218"/>
      <c r="VL20" s="218"/>
      <c r="VM20" s="218"/>
      <c r="VN20" s="218"/>
      <c r="VO20" s="218"/>
      <c r="VP20" s="218"/>
      <c r="VQ20" s="218"/>
      <c r="VR20" s="218"/>
      <c r="VS20" s="218"/>
      <c r="VT20" s="218"/>
      <c r="VU20" s="218"/>
      <c r="VV20" s="218"/>
      <c r="VW20" s="218"/>
      <c r="VX20" s="218"/>
      <c r="VY20" s="218"/>
      <c r="VZ20" s="218"/>
      <c r="WA20" s="218"/>
      <c r="WB20" s="218"/>
      <c r="WC20" s="218"/>
      <c r="WD20" s="218"/>
      <c r="WE20" s="218"/>
      <c r="WF20" s="218"/>
      <c r="WG20" s="218"/>
      <c r="WH20" s="218"/>
      <c r="WI20" s="218"/>
      <c r="WJ20" s="218"/>
      <c r="WK20" s="218"/>
      <c r="WL20" s="218"/>
      <c r="WM20" s="218"/>
      <c r="WN20" s="218"/>
      <c r="WO20" s="218"/>
      <c r="WP20" s="218"/>
      <c r="WQ20" s="218"/>
      <c r="WR20" s="218"/>
      <c r="WS20" s="218"/>
      <c r="WT20" s="218"/>
      <c r="WU20" s="218"/>
      <c r="WV20" s="218"/>
      <c r="WW20" s="218"/>
      <c r="WX20" s="218"/>
      <c r="WY20" s="218"/>
      <c r="WZ20" s="218"/>
      <c r="XA20" s="218"/>
      <c r="XB20" s="218"/>
      <c r="XC20" s="218"/>
      <c r="XD20" s="218"/>
      <c r="XE20" s="218"/>
      <c r="XF20" s="218"/>
      <c r="XG20" s="218"/>
      <c r="XH20" s="218"/>
      <c r="XI20" s="218"/>
      <c r="XJ20" s="218"/>
      <c r="XK20" s="218"/>
      <c r="XL20" s="218"/>
      <c r="XM20" s="218"/>
      <c r="XN20" s="218"/>
      <c r="XO20" s="218"/>
      <c r="XP20" s="218"/>
      <c r="XQ20" s="218"/>
      <c r="XR20" s="218"/>
      <c r="XS20" s="218"/>
      <c r="XT20" s="218"/>
      <c r="XU20" s="218"/>
      <c r="XV20" s="218"/>
      <c r="XW20" s="218"/>
      <c r="XX20" s="218"/>
      <c r="XY20" s="218"/>
      <c r="XZ20" s="218"/>
      <c r="YA20" s="218"/>
      <c r="YB20" s="218"/>
      <c r="YC20" s="218"/>
      <c r="YD20" s="218"/>
      <c r="YE20" s="218"/>
      <c r="YF20" s="218"/>
      <c r="YG20" s="218"/>
      <c r="YH20" s="218"/>
      <c r="YI20" s="218"/>
      <c r="YJ20" s="218"/>
      <c r="YK20" s="218"/>
      <c r="YL20" s="218"/>
      <c r="YM20" s="218"/>
      <c r="YN20" s="218"/>
      <c r="YO20" s="218"/>
      <c r="YP20" s="218"/>
      <c r="YQ20" s="218"/>
      <c r="YR20" s="218"/>
      <c r="YS20" s="218"/>
      <c r="YT20" s="218"/>
      <c r="YU20" s="218"/>
      <c r="YV20" s="218"/>
      <c r="YW20" s="218"/>
      <c r="YX20" s="218"/>
      <c r="YY20" s="218"/>
      <c r="YZ20" s="218"/>
      <c r="ZA20" s="218"/>
      <c r="ZB20" s="218"/>
      <c r="ZC20" s="218"/>
      <c r="ZD20" s="218"/>
      <c r="ZE20" s="218"/>
      <c r="ZF20" s="218"/>
      <c r="ZG20" s="218"/>
      <c r="ZH20" s="218"/>
      <c r="ZI20" s="218"/>
      <c r="ZJ20" s="218"/>
      <c r="ZK20" s="218"/>
      <c r="ZL20" s="218"/>
      <c r="ZM20" s="218"/>
      <c r="ZN20" s="218"/>
      <c r="ZO20" s="218"/>
      <c r="ZP20" s="218"/>
      <c r="ZQ20" s="218"/>
      <c r="ZR20" s="218"/>
      <c r="ZS20" s="218"/>
      <c r="ZT20" s="218"/>
      <c r="ZU20" s="218"/>
      <c r="ZV20" s="218"/>
      <c r="ZW20" s="218"/>
      <c r="ZX20" s="218"/>
      <c r="ZY20" s="218"/>
      <c r="ZZ20" s="218"/>
      <c r="AAA20" s="218"/>
      <c r="AAB20" s="218"/>
      <c r="AAC20" s="218"/>
      <c r="AAD20" s="218"/>
      <c r="AAE20" s="218"/>
      <c r="AAF20" s="218"/>
      <c r="AAG20" s="218"/>
      <c r="AAH20" s="218"/>
      <c r="AAI20" s="218"/>
      <c r="AAJ20" s="218"/>
      <c r="AAK20" s="218"/>
      <c r="AAL20" s="218"/>
      <c r="AAM20" s="218"/>
      <c r="AAN20" s="218"/>
      <c r="AAO20" s="218"/>
      <c r="AAP20" s="218"/>
      <c r="AAQ20" s="218"/>
      <c r="AAR20" s="218"/>
      <c r="AAS20" s="218"/>
      <c r="AAT20" s="218"/>
      <c r="AAU20" s="218"/>
      <c r="AAV20" s="218"/>
      <c r="AAW20" s="218"/>
      <c r="AAX20" s="218"/>
      <c r="AAY20" s="218"/>
      <c r="AAZ20" s="218"/>
      <c r="ABA20" s="218"/>
      <c r="ABB20" s="218"/>
      <c r="ABC20" s="218"/>
      <c r="ABD20" s="218"/>
      <c r="ABE20" s="218"/>
      <c r="ABF20" s="218"/>
      <c r="ABG20" s="218"/>
      <c r="ABH20" s="218"/>
      <c r="ABI20" s="218"/>
      <c r="ABJ20" s="218"/>
      <c r="ABK20" s="218"/>
      <c r="ABL20" s="218"/>
      <c r="ABM20" s="218"/>
      <c r="ABN20" s="218"/>
      <c r="ABO20" s="218"/>
      <c r="ABP20" s="218"/>
      <c r="ABQ20" s="218"/>
      <c r="ABR20" s="218"/>
      <c r="ABS20" s="218"/>
      <c r="ABT20" s="218"/>
      <c r="ABU20" s="218"/>
      <c r="ABV20" s="218"/>
      <c r="ABW20" s="218"/>
      <c r="ABX20" s="218"/>
      <c r="ABY20" s="218"/>
      <c r="ABZ20" s="218"/>
      <c r="ACA20" s="218"/>
      <c r="ACB20" s="218"/>
      <c r="ACC20" s="218"/>
      <c r="ACD20" s="218"/>
      <c r="ACE20" s="218"/>
      <c r="ACF20" s="218"/>
      <c r="ACG20" s="218"/>
      <c r="ACH20" s="218"/>
      <c r="ACI20" s="218"/>
      <c r="ACJ20" s="218"/>
      <c r="ACK20" s="218"/>
      <c r="ACL20" s="218"/>
      <c r="ACM20" s="218"/>
      <c r="ACN20" s="218"/>
      <c r="ACO20" s="218"/>
      <c r="ACP20" s="218"/>
      <c r="ACQ20" s="218"/>
      <c r="ACR20" s="218"/>
      <c r="ACS20" s="218"/>
      <c r="ACT20" s="218"/>
      <c r="ACU20" s="218"/>
      <c r="ACV20" s="218"/>
      <c r="ACW20" s="218"/>
      <c r="ACX20" s="218"/>
      <c r="ACY20" s="218"/>
      <c r="ACZ20" s="218"/>
      <c r="ADA20" s="218"/>
      <c r="ADB20" s="218"/>
    </row>
    <row r="21" spans="1:782" s="233" customFormat="1" ht="15.6" thickBot="1" x14ac:dyDescent="0.25">
      <c r="A21" s="219" t="s">
        <v>161</v>
      </c>
      <c r="B21" s="236" t="s">
        <v>162</v>
      </c>
      <c r="C21" s="237" t="s">
        <v>163</v>
      </c>
      <c r="D21" s="238" t="s">
        <v>69</v>
      </c>
      <c r="E21" s="234"/>
      <c r="F21" s="234"/>
      <c r="G21" s="218"/>
      <c r="H21" s="218"/>
      <c r="I21" s="218"/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  <c r="W21" s="218"/>
      <c r="X21" s="218"/>
      <c r="Y21" s="218"/>
      <c r="Z21" s="218"/>
      <c r="AA21" s="218"/>
      <c r="AB21" s="218"/>
      <c r="AC21" s="218"/>
      <c r="AD21" s="218"/>
      <c r="AE21" s="218"/>
      <c r="AF21" s="218"/>
      <c r="AG21" s="218"/>
      <c r="AH21" s="218"/>
      <c r="AI21" s="218"/>
      <c r="AJ21" s="218"/>
      <c r="AK21" s="218"/>
      <c r="AL21" s="218"/>
      <c r="AM21" s="218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8"/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18"/>
      <c r="CO21" s="218"/>
      <c r="CP21" s="218"/>
      <c r="CQ21" s="218"/>
      <c r="CR21" s="218"/>
      <c r="CS21" s="218"/>
      <c r="CT21" s="218"/>
      <c r="CU21" s="218"/>
      <c r="CV21" s="218"/>
      <c r="CW21" s="218"/>
      <c r="CX21" s="218"/>
      <c r="CY21" s="218"/>
      <c r="CZ21" s="218"/>
      <c r="DA21" s="218"/>
      <c r="DB21" s="218"/>
      <c r="DC21" s="218"/>
      <c r="DD21" s="218"/>
      <c r="DE21" s="218"/>
      <c r="DF21" s="218"/>
      <c r="DG21" s="218"/>
      <c r="DH21" s="218"/>
      <c r="DI21" s="218"/>
      <c r="DJ21" s="218"/>
      <c r="DK21" s="218"/>
      <c r="DL21" s="218"/>
      <c r="DM21" s="218"/>
      <c r="DN21" s="218"/>
      <c r="DO21" s="218"/>
      <c r="DP21" s="218"/>
      <c r="DQ21" s="218"/>
      <c r="DR21" s="218"/>
      <c r="DS21" s="218"/>
      <c r="DT21" s="218"/>
      <c r="DU21" s="218"/>
      <c r="DV21" s="218"/>
      <c r="DW21" s="218"/>
      <c r="DX21" s="218"/>
      <c r="DY21" s="218"/>
      <c r="DZ21" s="218"/>
      <c r="EA21" s="218"/>
      <c r="EB21" s="218"/>
      <c r="EC21" s="218"/>
      <c r="ED21" s="218"/>
      <c r="EE21" s="218"/>
      <c r="EF21" s="218"/>
      <c r="EG21" s="218"/>
      <c r="EH21" s="218"/>
      <c r="EI21" s="218"/>
      <c r="EJ21" s="218"/>
      <c r="EK21" s="218"/>
      <c r="EL21" s="218"/>
      <c r="EM21" s="218"/>
      <c r="EN21" s="218"/>
      <c r="EO21" s="218"/>
      <c r="EP21" s="218"/>
      <c r="EQ21" s="218"/>
      <c r="ER21" s="218"/>
      <c r="ES21" s="218"/>
      <c r="ET21" s="218"/>
      <c r="EU21" s="218"/>
      <c r="EV21" s="218"/>
      <c r="EW21" s="218"/>
      <c r="EX21" s="218"/>
      <c r="EY21" s="218"/>
      <c r="EZ21" s="218"/>
      <c r="FA21" s="218"/>
      <c r="FB21" s="218"/>
      <c r="FC21" s="218"/>
      <c r="FD21" s="218"/>
      <c r="FE21" s="218"/>
      <c r="FF21" s="218"/>
      <c r="FG21" s="218"/>
      <c r="FH21" s="218"/>
      <c r="FI21" s="218"/>
      <c r="FJ21" s="218"/>
      <c r="FK21" s="218"/>
      <c r="FL21" s="218"/>
      <c r="FM21" s="218"/>
      <c r="FN21" s="218"/>
      <c r="FO21" s="218"/>
      <c r="FP21" s="218"/>
      <c r="FQ21" s="218"/>
      <c r="FR21" s="218"/>
      <c r="FS21" s="218"/>
      <c r="FT21" s="218"/>
      <c r="FU21" s="218"/>
      <c r="FV21" s="218"/>
      <c r="FW21" s="218"/>
      <c r="FX21" s="218"/>
      <c r="FY21" s="218"/>
      <c r="FZ21" s="218"/>
      <c r="GA21" s="218"/>
      <c r="GB21" s="218"/>
      <c r="GC21" s="218"/>
      <c r="GD21" s="218"/>
      <c r="GE21" s="218"/>
      <c r="GF21" s="218"/>
      <c r="GG21" s="218"/>
      <c r="GH21" s="218"/>
      <c r="GI21" s="218"/>
      <c r="GJ21" s="218"/>
      <c r="GK21" s="218"/>
      <c r="GL21" s="218"/>
      <c r="GM21" s="218"/>
      <c r="GN21" s="218"/>
      <c r="GO21" s="218"/>
      <c r="GP21" s="218"/>
      <c r="GQ21" s="218"/>
      <c r="GR21" s="218"/>
      <c r="GS21" s="218"/>
      <c r="GT21" s="218"/>
      <c r="GU21" s="218"/>
      <c r="GV21" s="218"/>
      <c r="GW21" s="218"/>
      <c r="GX21" s="218"/>
      <c r="GY21" s="218"/>
      <c r="GZ21" s="218"/>
      <c r="HA21" s="218"/>
      <c r="HB21" s="218"/>
      <c r="HC21" s="218"/>
      <c r="HD21" s="218"/>
      <c r="HE21" s="218"/>
      <c r="HF21" s="218"/>
      <c r="HG21" s="218"/>
      <c r="HH21" s="218"/>
      <c r="HI21" s="218"/>
      <c r="HJ21" s="218"/>
      <c r="HK21" s="218"/>
      <c r="HL21" s="218"/>
      <c r="HM21" s="218"/>
      <c r="HN21" s="218"/>
      <c r="HO21" s="218"/>
      <c r="HP21" s="218"/>
      <c r="HQ21" s="218"/>
      <c r="HR21" s="218"/>
      <c r="HS21" s="218"/>
      <c r="HT21" s="218"/>
      <c r="HU21" s="218"/>
      <c r="HV21" s="218"/>
      <c r="HW21" s="218"/>
      <c r="HX21" s="218"/>
      <c r="HY21" s="218"/>
      <c r="HZ21" s="218"/>
      <c r="IA21" s="218"/>
      <c r="IB21" s="218"/>
      <c r="IC21" s="218"/>
      <c r="ID21" s="218"/>
      <c r="IE21" s="218"/>
      <c r="IF21" s="218"/>
      <c r="IG21" s="218"/>
      <c r="IH21" s="218"/>
      <c r="II21" s="218"/>
      <c r="IJ21" s="218"/>
      <c r="IK21" s="218"/>
      <c r="IL21" s="218"/>
      <c r="IM21" s="218"/>
      <c r="IN21" s="218"/>
      <c r="IO21" s="218"/>
      <c r="IP21" s="218"/>
      <c r="IQ21" s="218"/>
      <c r="IR21" s="218"/>
      <c r="IS21" s="218"/>
      <c r="IT21" s="218"/>
      <c r="IU21" s="218"/>
      <c r="IV21" s="218"/>
      <c r="IW21" s="218"/>
      <c r="IX21" s="218"/>
      <c r="IY21" s="218"/>
      <c r="IZ21" s="218"/>
      <c r="JA21" s="218"/>
      <c r="JB21" s="218"/>
      <c r="JC21" s="218"/>
      <c r="JD21" s="218"/>
      <c r="JE21" s="218"/>
      <c r="JF21" s="218"/>
      <c r="JG21" s="218"/>
      <c r="JH21" s="218"/>
      <c r="JI21" s="218"/>
      <c r="JJ21" s="218"/>
      <c r="JK21" s="218"/>
      <c r="JL21" s="218"/>
      <c r="JM21" s="218"/>
      <c r="JN21" s="218"/>
      <c r="JO21" s="218"/>
      <c r="JP21" s="218"/>
      <c r="JQ21" s="218"/>
      <c r="JR21" s="218"/>
      <c r="JS21" s="218"/>
      <c r="JT21" s="218"/>
      <c r="JU21" s="218"/>
      <c r="JV21" s="218"/>
      <c r="JW21" s="218"/>
      <c r="JX21" s="218"/>
      <c r="JY21" s="218"/>
      <c r="JZ21" s="218"/>
      <c r="KA21" s="218"/>
      <c r="KB21" s="218"/>
      <c r="KC21" s="218"/>
      <c r="KD21" s="218"/>
      <c r="KE21" s="218"/>
      <c r="KF21" s="218"/>
      <c r="KG21" s="218"/>
      <c r="KH21" s="218"/>
      <c r="KI21" s="218"/>
      <c r="KJ21" s="218"/>
      <c r="KK21" s="218"/>
      <c r="KL21" s="218"/>
      <c r="KM21" s="218"/>
      <c r="KN21" s="218"/>
      <c r="KO21" s="218"/>
      <c r="KP21" s="218"/>
      <c r="KQ21" s="218"/>
      <c r="KR21" s="218"/>
      <c r="KS21" s="218"/>
      <c r="KT21" s="218"/>
      <c r="KU21" s="218"/>
      <c r="KV21" s="218"/>
      <c r="KW21" s="218"/>
      <c r="KX21" s="218"/>
      <c r="KY21" s="218"/>
      <c r="KZ21" s="218"/>
      <c r="LA21" s="218"/>
      <c r="LB21" s="218"/>
      <c r="LC21" s="218"/>
      <c r="LD21" s="218"/>
      <c r="LE21" s="218"/>
      <c r="LF21" s="218"/>
      <c r="LG21" s="218"/>
      <c r="LH21" s="218"/>
      <c r="LI21" s="218"/>
      <c r="LJ21" s="218"/>
      <c r="LK21" s="218"/>
      <c r="LL21" s="218"/>
      <c r="LM21" s="218"/>
      <c r="LN21" s="218"/>
      <c r="LO21" s="218"/>
      <c r="LP21" s="218"/>
      <c r="LQ21" s="218"/>
      <c r="LR21" s="218"/>
      <c r="LS21" s="218"/>
      <c r="LT21" s="218"/>
      <c r="LU21" s="218"/>
      <c r="LV21" s="218"/>
      <c r="LW21" s="218"/>
      <c r="LX21" s="218"/>
      <c r="LY21" s="218"/>
      <c r="LZ21" s="218"/>
      <c r="MA21" s="218"/>
      <c r="MB21" s="218"/>
      <c r="MC21" s="218"/>
      <c r="MD21" s="218"/>
      <c r="ME21" s="218"/>
      <c r="MF21" s="218"/>
      <c r="MG21" s="218"/>
      <c r="MH21" s="218"/>
      <c r="MI21" s="218"/>
      <c r="MJ21" s="218"/>
      <c r="MK21" s="218"/>
      <c r="ML21" s="218"/>
      <c r="MM21" s="218"/>
      <c r="MN21" s="218"/>
      <c r="MO21" s="218"/>
      <c r="MP21" s="218"/>
      <c r="MQ21" s="218"/>
      <c r="MR21" s="218"/>
      <c r="MS21" s="218"/>
      <c r="MT21" s="218"/>
      <c r="MU21" s="218"/>
      <c r="MV21" s="218"/>
      <c r="MW21" s="218"/>
      <c r="MX21" s="218"/>
      <c r="MY21" s="218"/>
      <c r="MZ21" s="218"/>
      <c r="NA21" s="218"/>
      <c r="NB21" s="218"/>
      <c r="NC21" s="218"/>
      <c r="ND21" s="218"/>
      <c r="NE21" s="218"/>
      <c r="NF21" s="218"/>
      <c r="NG21" s="218"/>
      <c r="NH21" s="218"/>
      <c r="NI21" s="218"/>
      <c r="NJ21" s="218"/>
      <c r="NK21" s="218"/>
      <c r="NL21" s="218"/>
      <c r="NM21" s="218"/>
      <c r="NN21" s="218"/>
      <c r="NO21" s="218"/>
      <c r="NP21" s="218"/>
      <c r="NQ21" s="218"/>
      <c r="NR21" s="218"/>
      <c r="NS21" s="218"/>
      <c r="NT21" s="218"/>
      <c r="NU21" s="218"/>
      <c r="NV21" s="218"/>
      <c r="NW21" s="218"/>
      <c r="NX21" s="218"/>
      <c r="NY21" s="218"/>
      <c r="NZ21" s="218"/>
      <c r="OA21" s="218"/>
      <c r="OB21" s="218"/>
      <c r="OC21" s="218"/>
      <c r="OD21" s="218"/>
      <c r="OE21" s="218"/>
      <c r="OF21" s="218"/>
      <c r="OG21" s="218"/>
      <c r="OH21" s="218"/>
      <c r="OI21" s="218"/>
      <c r="OJ21" s="218"/>
      <c r="OK21" s="218"/>
      <c r="OL21" s="218"/>
      <c r="OM21" s="218"/>
      <c r="ON21" s="218"/>
      <c r="OO21" s="218"/>
      <c r="OP21" s="218"/>
      <c r="OQ21" s="218"/>
      <c r="OR21" s="218"/>
      <c r="OS21" s="218"/>
      <c r="OT21" s="218"/>
      <c r="OU21" s="218"/>
      <c r="OV21" s="218"/>
      <c r="OW21" s="218"/>
      <c r="OX21" s="218"/>
      <c r="OY21" s="218"/>
      <c r="OZ21" s="218"/>
      <c r="PA21" s="218"/>
      <c r="PB21" s="218"/>
      <c r="PC21" s="218"/>
      <c r="PD21" s="218"/>
      <c r="PE21" s="218"/>
      <c r="PF21" s="218"/>
      <c r="PG21" s="218"/>
      <c r="PH21" s="218"/>
      <c r="PI21" s="218"/>
      <c r="PJ21" s="218"/>
      <c r="PK21" s="218"/>
      <c r="PL21" s="218"/>
      <c r="PM21" s="218"/>
      <c r="PN21" s="218"/>
      <c r="PO21" s="218"/>
      <c r="PP21" s="218"/>
      <c r="PQ21" s="218"/>
      <c r="PR21" s="218"/>
      <c r="PS21" s="218"/>
      <c r="PT21" s="218"/>
      <c r="PU21" s="218"/>
      <c r="PV21" s="218"/>
      <c r="PW21" s="218"/>
      <c r="PX21" s="218"/>
      <c r="PY21" s="218"/>
      <c r="PZ21" s="218"/>
      <c r="QA21" s="218"/>
      <c r="QB21" s="218"/>
      <c r="QC21" s="218"/>
      <c r="QD21" s="218"/>
      <c r="QE21" s="218"/>
      <c r="QF21" s="218"/>
      <c r="QG21" s="218"/>
      <c r="QH21" s="218"/>
      <c r="QI21" s="218"/>
      <c r="QJ21" s="218"/>
      <c r="QK21" s="218"/>
      <c r="QL21" s="218"/>
      <c r="QM21" s="218"/>
      <c r="QN21" s="218"/>
      <c r="QO21" s="218"/>
      <c r="QP21" s="218"/>
      <c r="QQ21" s="218"/>
      <c r="QR21" s="218"/>
      <c r="QS21" s="218"/>
      <c r="QT21" s="218"/>
      <c r="QU21" s="218"/>
      <c r="QV21" s="218"/>
      <c r="QW21" s="218"/>
      <c r="QX21" s="218"/>
      <c r="QY21" s="218"/>
      <c r="QZ21" s="218"/>
      <c r="RA21" s="218"/>
      <c r="RB21" s="218"/>
      <c r="RC21" s="218"/>
      <c r="RD21" s="218"/>
      <c r="RE21" s="218"/>
      <c r="RF21" s="218"/>
      <c r="RG21" s="218"/>
      <c r="RH21" s="218"/>
      <c r="RI21" s="218"/>
      <c r="RJ21" s="218"/>
      <c r="RK21" s="218"/>
      <c r="RL21" s="218"/>
      <c r="RM21" s="218"/>
      <c r="RN21" s="218"/>
      <c r="RO21" s="218"/>
      <c r="RP21" s="218"/>
      <c r="RQ21" s="218"/>
      <c r="RR21" s="218"/>
      <c r="RS21" s="218"/>
      <c r="RT21" s="218"/>
      <c r="RU21" s="218"/>
      <c r="RV21" s="218"/>
      <c r="RW21" s="218"/>
      <c r="RX21" s="218"/>
      <c r="RY21" s="218"/>
      <c r="RZ21" s="218"/>
      <c r="SA21" s="218"/>
      <c r="SB21" s="218"/>
      <c r="SC21" s="218"/>
      <c r="SD21" s="218"/>
      <c r="SE21" s="218"/>
      <c r="SF21" s="218"/>
      <c r="SG21" s="218"/>
      <c r="SH21" s="218"/>
      <c r="SI21" s="218"/>
      <c r="SJ21" s="218"/>
      <c r="SK21" s="218"/>
      <c r="SL21" s="218"/>
      <c r="SM21" s="218"/>
      <c r="SN21" s="218"/>
      <c r="SO21" s="218"/>
      <c r="SP21" s="218"/>
      <c r="SQ21" s="218"/>
      <c r="SR21" s="218"/>
      <c r="SS21" s="218"/>
      <c r="ST21" s="218"/>
      <c r="SU21" s="218"/>
      <c r="SV21" s="218"/>
      <c r="SW21" s="218"/>
      <c r="SX21" s="218"/>
      <c r="SY21" s="218"/>
      <c r="SZ21" s="218"/>
      <c r="TA21" s="218"/>
      <c r="TB21" s="218"/>
      <c r="TC21" s="218"/>
      <c r="TD21" s="218"/>
      <c r="TE21" s="218"/>
      <c r="TF21" s="218"/>
      <c r="TG21" s="218"/>
      <c r="TH21" s="218"/>
      <c r="TI21" s="218"/>
      <c r="TJ21" s="218"/>
      <c r="TK21" s="218"/>
      <c r="TL21" s="218"/>
      <c r="TM21" s="218"/>
      <c r="TN21" s="218"/>
      <c r="TO21" s="218"/>
      <c r="TP21" s="218"/>
      <c r="TQ21" s="218"/>
      <c r="TR21" s="218"/>
      <c r="TS21" s="218"/>
      <c r="TT21" s="218"/>
      <c r="TU21" s="218"/>
      <c r="TV21" s="218"/>
      <c r="TW21" s="218"/>
      <c r="TX21" s="218"/>
      <c r="TY21" s="218"/>
      <c r="TZ21" s="218"/>
      <c r="UA21" s="218"/>
      <c r="UB21" s="218"/>
      <c r="UC21" s="218"/>
      <c r="UD21" s="218"/>
      <c r="UE21" s="218"/>
      <c r="UF21" s="218"/>
      <c r="UG21" s="218"/>
      <c r="UH21" s="218"/>
      <c r="UI21" s="218"/>
      <c r="UJ21" s="218"/>
      <c r="UK21" s="218"/>
      <c r="UL21" s="218"/>
      <c r="UM21" s="218"/>
      <c r="UN21" s="218"/>
      <c r="UO21" s="218"/>
      <c r="UP21" s="218"/>
      <c r="UQ21" s="218"/>
      <c r="UR21" s="218"/>
      <c r="US21" s="218"/>
      <c r="UT21" s="218"/>
      <c r="UU21" s="218"/>
      <c r="UV21" s="218"/>
      <c r="UW21" s="218"/>
      <c r="UX21" s="218"/>
      <c r="UY21" s="218"/>
      <c r="UZ21" s="218"/>
      <c r="VA21" s="218"/>
      <c r="VB21" s="218"/>
      <c r="VC21" s="218"/>
      <c r="VD21" s="218"/>
      <c r="VE21" s="218"/>
      <c r="VF21" s="218"/>
      <c r="VG21" s="218"/>
      <c r="VH21" s="218"/>
      <c r="VI21" s="218"/>
      <c r="VJ21" s="218"/>
      <c r="VK21" s="218"/>
      <c r="VL21" s="218"/>
      <c r="VM21" s="218"/>
      <c r="VN21" s="218"/>
      <c r="VO21" s="218"/>
      <c r="VP21" s="218"/>
      <c r="VQ21" s="218"/>
      <c r="VR21" s="218"/>
      <c r="VS21" s="218"/>
      <c r="VT21" s="218"/>
      <c r="VU21" s="218"/>
      <c r="VV21" s="218"/>
      <c r="VW21" s="218"/>
      <c r="VX21" s="218"/>
      <c r="VY21" s="218"/>
      <c r="VZ21" s="218"/>
      <c r="WA21" s="218"/>
      <c r="WB21" s="218"/>
      <c r="WC21" s="218"/>
      <c r="WD21" s="218"/>
      <c r="WE21" s="218"/>
      <c r="WF21" s="218"/>
      <c r="WG21" s="218"/>
      <c r="WH21" s="218"/>
      <c r="WI21" s="218"/>
      <c r="WJ21" s="218"/>
      <c r="WK21" s="218"/>
      <c r="WL21" s="218"/>
      <c r="WM21" s="218"/>
      <c r="WN21" s="218"/>
      <c r="WO21" s="218"/>
      <c r="WP21" s="218"/>
      <c r="WQ21" s="218"/>
      <c r="WR21" s="218"/>
      <c r="WS21" s="218"/>
      <c r="WT21" s="218"/>
      <c r="WU21" s="218"/>
      <c r="WV21" s="218"/>
      <c r="WW21" s="218"/>
      <c r="WX21" s="218"/>
      <c r="WY21" s="218"/>
      <c r="WZ21" s="218"/>
      <c r="XA21" s="218"/>
      <c r="XB21" s="218"/>
      <c r="XC21" s="218"/>
      <c r="XD21" s="218"/>
      <c r="XE21" s="218"/>
      <c r="XF21" s="218"/>
      <c r="XG21" s="218"/>
      <c r="XH21" s="218"/>
      <c r="XI21" s="218"/>
      <c r="XJ21" s="218"/>
      <c r="XK21" s="218"/>
      <c r="XL21" s="218"/>
      <c r="XM21" s="218"/>
      <c r="XN21" s="218"/>
      <c r="XO21" s="218"/>
      <c r="XP21" s="218"/>
      <c r="XQ21" s="218"/>
      <c r="XR21" s="218"/>
      <c r="XS21" s="218"/>
      <c r="XT21" s="218"/>
      <c r="XU21" s="218"/>
      <c r="XV21" s="218"/>
      <c r="XW21" s="218"/>
      <c r="XX21" s="218"/>
      <c r="XY21" s="218"/>
      <c r="XZ21" s="218"/>
      <c r="YA21" s="218"/>
      <c r="YB21" s="218"/>
      <c r="YC21" s="218"/>
      <c r="YD21" s="218"/>
      <c r="YE21" s="218"/>
      <c r="YF21" s="218"/>
      <c r="YG21" s="218"/>
      <c r="YH21" s="218"/>
      <c r="YI21" s="218"/>
      <c r="YJ21" s="218"/>
      <c r="YK21" s="218"/>
      <c r="YL21" s="218"/>
      <c r="YM21" s="218"/>
      <c r="YN21" s="218"/>
      <c r="YO21" s="218"/>
      <c r="YP21" s="218"/>
      <c r="YQ21" s="218"/>
      <c r="YR21" s="218"/>
      <c r="YS21" s="218"/>
      <c r="YT21" s="218"/>
      <c r="YU21" s="218"/>
      <c r="YV21" s="218"/>
      <c r="YW21" s="218"/>
      <c r="YX21" s="218"/>
      <c r="YY21" s="218"/>
      <c r="YZ21" s="218"/>
      <c r="ZA21" s="218"/>
      <c r="ZB21" s="218"/>
      <c r="ZC21" s="218"/>
      <c r="ZD21" s="218"/>
      <c r="ZE21" s="218"/>
      <c r="ZF21" s="218"/>
      <c r="ZG21" s="218"/>
      <c r="ZH21" s="218"/>
      <c r="ZI21" s="218"/>
      <c r="ZJ21" s="218"/>
      <c r="ZK21" s="218"/>
      <c r="ZL21" s="218"/>
      <c r="ZM21" s="218"/>
      <c r="ZN21" s="218"/>
      <c r="ZO21" s="218"/>
      <c r="ZP21" s="218"/>
      <c r="ZQ21" s="218"/>
      <c r="ZR21" s="218"/>
      <c r="ZS21" s="218"/>
      <c r="ZT21" s="218"/>
      <c r="ZU21" s="218"/>
      <c r="ZV21" s="218"/>
      <c r="ZW21" s="218"/>
      <c r="ZX21" s="218"/>
      <c r="ZY21" s="218"/>
      <c r="ZZ21" s="218"/>
      <c r="AAA21" s="218"/>
      <c r="AAB21" s="218"/>
      <c r="AAC21" s="218"/>
      <c r="AAD21" s="218"/>
      <c r="AAE21" s="218"/>
      <c r="AAF21" s="218"/>
      <c r="AAG21" s="218"/>
      <c r="AAH21" s="218"/>
      <c r="AAI21" s="218"/>
      <c r="AAJ21" s="218"/>
      <c r="AAK21" s="218"/>
      <c r="AAL21" s="218"/>
      <c r="AAM21" s="218"/>
      <c r="AAN21" s="218"/>
      <c r="AAO21" s="218"/>
      <c r="AAP21" s="218"/>
      <c r="AAQ21" s="218"/>
      <c r="AAR21" s="218"/>
      <c r="AAS21" s="218"/>
      <c r="AAT21" s="218"/>
      <c r="AAU21" s="218"/>
      <c r="AAV21" s="218"/>
      <c r="AAW21" s="218"/>
      <c r="AAX21" s="218"/>
      <c r="AAY21" s="218"/>
      <c r="AAZ21" s="218"/>
      <c r="ABA21" s="218"/>
      <c r="ABB21" s="218"/>
      <c r="ABC21" s="218"/>
      <c r="ABD21" s="218"/>
      <c r="ABE21" s="218"/>
      <c r="ABF21" s="218"/>
      <c r="ABG21" s="218"/>
      <c r="ABH21" s="218"/>
      <c r="ABI21" s="218"/>
      <c r="ABJ21" s="218"/>
      <c r="ABK21" s="218"/>
      <c r="ABL21" s="218"/>
      <c r="ABM21" s="218"/>
      <c r="ABN21" s="218"/>
      <c r="ABO21" s="218"/>
      <c r="ABP21" s="218"/>
      <c r="ABQ21" s="218"/>
      <c r="ABR21" s="218"/>
      <c r="ABS21" s="218"/>
      <c r="ABT21" s="218"/>
      <c r="ABU21" s="218"/>
      <c r="ABV21" s="218"/>
      <c r="ABW21" s="218"/>
      <c r="ABX21" s="218"/>
      <c r="ABY21" s="218"/>
      <c r="ABZ21" s="218"/>
      <c r="ACA21" s="218"/>
      <c r="ACB21" s="218"/>
      <c r="ACC21" s="218"/>
      <c r="ACD21" s="218"/>
      <c r="ACE21" s="218"/>
      <c r="ACF21" s="218"/>
      <c r="ACG21" s="218"/>
      <c r="ACH21" s="218"/>
      <c r="ACI21" s="218"/>
      <c r="ACJ21" s="218"/>
      <c r="ACK21" s="218"/>
      <c r="ACL21" s="218"/>
      <c r="ACM21" s="218"/>
      <c r="ACN21" s="218"/>
      <c r="ACO21" s="218"/>
      <c r="ACP21" s="218"/>
      <c r="ACQ21" s="218"/>
      <c r="ACR21" s="218"/>
      <c r="ACS21" s="218"/>
      <c r="ACT21" s="218"/>
      <c r="ACU21" s="218"/>
      <c r="ACV21" s="218"/>
      <c r="ACW21" s="218"/>
      <c r="ACX21" s="218"/>
      <c r="ACY21" s="218"/>
      <c r="ACZ21" s="218"/>
      <c r="ADA21" s="218"/>
      <c r="ADB21" s="218"/>
    </row>
    <row r="22" spans="1:782" s="233" customFormat="1" ht="27.6" x14ac:dyDescent="0.2">
      <c r="A22" s="224" t="s">
        <v>300</v>
      </c>
      <c r="B22" s="250" t="s">
        <v>180</v>
      </c>
      <c r="C22" s="280">
        <v>9210</v>
      </c>
      <c r="D22" s="225">
        <v>2362.1</v>
      </c>
      <c r="E22" s="234"/>
      <c r="F22" s="234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  <c r="CB22" s="218"/>
      <c r="CC22" s="218"/>
      <c r="CD22" s="218"/>
      <c r="CE22" s="218"/>
      <c r="CF22" s="218"/>
      <c r="CG22" s="218"/>
      <c r="CH22" s="218"/>
      <c r="CI22" s="218"/>
      <c r="CJ22" s="218"/>
      <c r="CK22" s="218"/>
      <c r="CL22" s="218"/>
      <c r="CM22" s="218"/>
      <c r="CN22" s="218"/>
      <c r="CO22" s="218"/>
      <c r="CP22" s="218"/>
      <c r="CQ22" s="218"/>
      <c r="CR22" s="218"/>
      <c r="CS22" s="218"/>
      <c r="CT22" s="218"/>
      <c r="CU22" s="218"/>
      <c r="CV22" s="218"/>
      <c r="CW22" s="218"/>
      <c r="CX22" s="218"/>
      <c r="CY22" s="218"/>
      <c r="CZ22" s="218"/>
      <c r="DA22" s="218"/>
      <c r="DB22" s="218"/>
      <c r="DC22" s="218"/>
      <c r="DD22" s="218"/>
      <c r="DE22" s="218"/>
      <c r="DF22" s="218"/>
      <c r="DG22" s="218"/>
      <c r="DH22" s="218"/>
      <c r="DI22" s="218"/>
      <c r="DJ22" s="218"/>
      <c r="DK22" s="218"/>
      <c r="DL22" s="218"/>
      <c r="DM22" s="218"/>
      <c r="DN22" s="218"/>
      <c r="DO22" s="218"/>
      <c r="DP22" s="218"/>
      <c r="DQ22" s="218"/>
      <c r="DR22" s="218"/>
      <c r="DS22" s="218"/>
      <c r="DT22" s="218"/>
      <c r="DU22" s="218"/>
      <c r="DV22" s="218"/>
      <c r="DW22" s="218"/>
      <c r="DX22" s="218"/>
      <c r="DY22" s="218"/>
      <c r="DZ22" s="218"/>
      <c r="EA22" s="218"/>
      <c r="EB22" s="218"/>
      <c r="EC22" s="218"/>
      <c r="ED22" s="218"/>
      <c r="EE22" s="218"/>
      <c r="EF22" s="218"/>
      <c r="EG22" s="218"/>
      <c r="EH22" s="218"/>
      <c r="EI22" s="218"/>
      <c r="EJ22" s="218"/>
      <c r="EK22" s="218"/>
      <c r="EL22" s="218"/>
      <c r="EM22" s="218"/>
      <c r="EN22" s="218"/>
      <c r="EO22" s="218"/>
      <c r="EP22" s="218"/>
      <c r="EQ22" s="218"/>
      <c r="ER22" s="218"/>
      <c r="ES22" s="218"/>
      <c r="ET22" s="218"/>
      <c r="EU22" s="218"/>
      <c r="EV22" s="218"/>
      <c r="EW22" s="218"/>
      <c r="EX22" s="218"/>
      <c r="EY22" s="218"/>
      <c r="EZ22" s="218"/>
      <c r="FA22" s="218"/>
      <c r="FB22" s="218"/>
      <c r="FC22" s="218"/>
      <c r="FD22" s="218"/>
      <c r="FE22" s="218"/>
      <c r="FF22" s="218"/>
      <c r="FG22" s="218"/>
      <c r="FH22" s="218"/>
      <c r="FI22" s="218"/>
      <c r="FJ22" s="218"/>
      <c r="FK22" s="218"/>
      <c r="FL22" s="218"/>
      <c r="FM22" s="218"/>
      <c r="FN22" s="218"/>
      <c r="FO22" s="218"/>
      <c r="FP22" s="218"/>
      <c r="FQ22" s="218"/>
      <c r="FR22" s="218"/>
      <c r="FS22" s="218"/>
      <c r="FT22" s="218"/>
      <c r="FU22" s="218"/>
      <c r="FV22" s="218"/>
      <c r="FW22" s="218"/>
      <c r="FX22" s="218"/>
      <c r="FY22" s="218"/>
      <c r="FZ22" s="218"/>
      <c r="GA22" s="218"/>
      <c r="GB22" s="218"/>
      <c r="GC22" s="218"/>
      <c r="GD22" s="218"/>
      <c r="GE22" s="218"/>
      <c r="GF22" s="218"/>
      <c r="GG22" s="218"/>
      <c r="GH22" s="218"/>
      <c r="GI22" s="218"/>
      <c r="GJ22" s="218"/>
      <c r="GK22" s="218"/>
      <c r="GL22" s="218"/>
      <c r="GM22" s="218"/>
      <c r="GN22" s="218"/>
      <c r="GO22" s="218"/>
      <c r="GP22" s="218"/>
      <c r="GQ22" s="218"/>
      <c r="GR22" s="218"/>
      <c r="GS22" s="218"/>
      <c r="GT22" s="218"/>
      <c r="GU22" s="218"/>
      <c r="GV22" s="218"/>
      <c r="GW22" s="218"/>
      <c r="GX22" s="218"/>
      <c r="GY22" s="218"/>
      <c r="GZ22" s="218"/>
      <c r="HA22" s="218"/>
      <c r="HB22" s="218"/>
      <c r="HC22" s="218"/>
      <c r="HD22" s="218"/>
      <c r="HE22" s="218"/>
      <c r="HF22" s="218"/>
      <c r="HG22" s="218"/>
      <c r="HH22" s="218"/>
      <c r="HI22" s="218"/>
      <c r="HJ22" s="218"/>
      <c r="HK22" s="218"/>
      <c r="HL22" s="218"/>
      <c r="HM22" s="218"/>
      <c r="HN22" s="218"/>
      <c r="HO22" s="218"/>
      <c r="HP22" s="218"/>
      <c r="HQ22" s="218"/>
      <c r="HR22" s="218"/>
      <c r="HS22" s="218"/>
      <c r="HT22" s="218"/>
      <c r="HU22" s="218"/>
      <c r="HV22" s="218"/>
      <c r="HW22" s="218"/>
      <c r="HX22" s="218"/>
      <c r="HY22" s="218"/>
      <c r="HZ22" s="218"/>
      <c r="IA22" s="218"/>
      <c r="IB22" s="218"/>
      <c r="IC22" s="218"/>
      <c r="ID22" s="218"/>
      <c r="IE22" s="218"/>
      <c r="IF22" s="218"/>
      <c r="IG22" s="218"/>
      <c r="IH22" s="218"/>
      <c r="II22" s="218"/>
      <c r="IJ22" s="218"/>
      <c r="IK22" s="218"/>
      <c r="IL22" s="218"/>
      <c r="IM22" s="218"/>
      <c r="IN22" s="218"/>
      <c r="IO22" s="218"/>
      <c r="IP22" s="218"/>
      <c r="IQ22" s="218"/>
      <c r="IR22" s="218"/>
      <c r="IS22" s="218"/>
      <c r="IT22" s="218"/>
      <c r="IU22" s="218"/>
      <c r="IV22" s="218"/>
      <c r="IW22" s="218"/>
      <c r="IX22" s="218"/>
      <c r="IY22" s="218"/>
      <c r="IZ22" s="218"/>
      <c r="JA22" s="218"/>
      <c r="JB22" s="218"/>
      <c r="JC22" s="218"/>
      <c r="JD22" s="218"/>
      <c r="JE22" s="218"/>
      <c r="JF22" s="218"/>
      <c r="JG22" s="218"/>
      <c r="JH22" s="218"/>
      <c r="JI22" s="218"/>
      <c r="JJ22" s="218"/>
      <c r="JK22" s="218"/>
      <c r="JL22" s="218"/>
      <c r="JM22" s="218"/>
      <c r="JN22" s="218"/>
      <c r="JO22" s="218"/>
      <c r="JP22" s="218"/>
      <c r="JQ22" s="218"/>
      <c r="JR22" s="218"/>
      <c r="JS22" s="218"/>
      <c r="JT22" s="218"/>
      <c r="JU22" s="218"/>
      <c r="JV22" s="218"/>
      <c r="JW22" s="218"/>
      <c r="JX22" s="218"/>
      <c r="JY22" s="218"/>
      <c r="JZ22" s="218"/>
      <c r="KA22" s="218"/>
      <c r="KB22" s="218"/>
      <c r="KC22" s="218"/>
      <c r="KD22" s="218"/>
      <c r="KE22" s="218"/>
      <c r="KF22" s="218"/>
      <c r="KG22" s="218"/>
      <c r="KH22" s="218"/>
      <c r="KI22" s="218"/>
      <c r="KJ22" s="218"/>
      <c r="KK22" s="218"/>
      <c r="KL22" s="218"/>
      <c r="KM22" s="218"/>
      <c r="KN22" s="218"/>
      <c r="KO22" s="218"/>
      <c r="KP22" s="218"/>
      <c r="KQ22" s="218"/>
      <c r="KR22" s="218"/>
      <c r="KS22" s="218"/>
      <c r="KT22" s="218"/>
      <c r="KU22" s="218"/>
      <c r="KV22" s="218"/>
      <c r="KW22" s="218"/>
      <c r="KX22" s="218"/>
      <c r="KY22" s="218"/>
      <c r="KZ22" s="218"/>
      <c r="LA22" s="218"/>
      <c r="LB22" s="218"/>
      <c r="LC22" s="218"/>
      <c r="LD22" s="218"/>
      <c r="LE22" s="218"/>
      <c r="LF22" s="218"/>
      <c r="LG22" s="218"/>
      <c r="LH22" s="218"/>
      <c r="LI22" s="218"/>
      <c r="LJ22" s="218"/>
      <c r="LK22" s="218"/>
      <c r="LL22" s="218"/>
      <c r="LM22" s="218"/>
      <c r="LN22" s="218"/>
      <c r="LO22" s="218"/>
      <c r="LP22" s="218"/>
      <c r="LQ22" s="218"/>
      <c r="LR22" s="218"/>
      <c r="LS22" s="218"/>
      <c r="LT22" s="218"/>
      <c r="LU22" s="218"/>
      <c r="LV22" s="218"/>
      <c r="LW22" s="218"/>
      <c r="LX22" s="218"/>
      <c r="LY22" s="218"/>
      <c r="LZ22" s="218"/>
      <c r="MA22" s="218"/>
      <c r="MB22" s="218"/>
      <c r="MC22" s="218"/>
      <c r="MD22" s="218"/>
      <c r="ME22" s="218"/>
      <c r="MF22" s="218"/>
      <c r="MG22" s="218"/>
      <c r="MH22" s="218"/>
      <c r="MI22" s="218"/>
      <c r="MJ22" s="218"/>
      <c r="MK22" s="218"/>
      <c r="ML22" s="218"/>
      <c r="MM22" s="218"/>
      <c r="MN22" s="218"/>
      <c r="MO22" s="218"/>
      <c r="MP22" s="218"/>
      <c r="MQ22" s="218"/>
      <c r="MR22" s="218"/>
      <c r="MS22" s="218"/>
      <c r="MT22" s="218"/>
      <c r="MU22" s="218"/>
      <c r="MV22" s="218"/>
      <c r="MW22" s="218"/>
      <c r="MX22" s="218"/>
      <c r="MY22" s="218"/>
      <c r="MZ22" s="218"/>
      <c r="NA22" s="218"/>
      <c r="NB22" s="218"/>
      <c r="NC22" s="218"/>
      <c r="ND22" s="218"/>
      <c r="NE22" s="218"/>
      <c r="NF22" s="218"/>
      <c r="NG22" s="218"/>
      <c r="NH22" s="218"/>
      <c r="NI22" s="218"/>
      <c r="NJ22" s="218"/>
      <c r="NK22" s="218"/>
      <c r="NL22" s="218"/>
      <c r="NM22" s="218"/>
      <c r="NN22" s="218"/>
      <c r="NO22" s="218"/>
      <c r="NP22" s="218"/>
      <c r="NQ22" s="218"/>
      <c r="NR22" s="218"/>
      <c r="NS22" s="218"/>
      <c r="NT22" s="218"/>
      <c r="NU22" s="218"/>
      <c r="NV22" s="218"/>
      <c r="NW22" s="218"/>
      <c r="NX22" s="218"/>
      <c r="NY22" s="218"/>
      <c r="NZ22" s="218"/>
      <c r="OA22" s="218"/>
      <c r="OB22" s="218"/>
      <c r="OC22" s="218"/>
      <c r="OD22" s="218"/>
      <c r="OE22" s="218"/>
      <c r="OF22" s="218"/>
      <c r="OG22" s="218"/>
      <c r="OH22" s="218"/>
      <c r="OI22" s="218"/>
      <c r="OJ22" s="218"/>
      <c r="OK22" s="218"/>
      <c r="OL22" s="218"/>
      <c r="OM22" s="218"/>
      <c r="ON22" s="218"/>
      <c r="OO22" s="218"/>
      <c r="OP22" s="218"/>
      <c r="OQ22" s="218"/>
      <c r="OR22" s="218"/>
      <c r="OS22" s="218"/>
      <c r="OT22" s="218"/>
      <c r="OU22" s="218"/>
      <c r="OV22" s="218"/>
      <c r="OW22" s="218"/>
      <c r="OX22" s="218"/>
      <c r="OY22" s="218"/>
      <c r="OZ22" s="218"/>
      <c r="PA22" s="218"/>
      <c r="PB22" s="218"/>
      <c r="PC22" s="218"/>
      <c r="PD22" s="218"/>
      <c r="PE22" s="218"/>
      <c r="PF22" s="218"/>
      <c r="PG22" s="218"/>
      <c r="PH22" s="218"/>
      <c r="PI22" s="218"/>
      <c r="PJ22" s="218"/>
      <c r="PK22" s="218"/>
      <c r="PL22" s="218"/>
      <c r="PM22" s="218"/>
      <c r="PN22" s="218"/>
      <c r="PO22" s="218"/>
      <c r="PP22" s="218"/>
      <c r="PQ22" s="218"/>
      <c r="PR22" s="218"/>
      <c r="PS22" s="218"/>
      <c r="PT22" s="218"/>
      <c r="PU22" s="218"/>
      <c r="PV22" s="218"/>
      <c r="PW22" s="218"/>
      <c r="PX22" s="218"/>
      <c r="PY22" s="218"/>
      <c r="PZ22" s="218"/>
      <c r="QA22" s="218"/>
      <c r="QB22" s="218"/>
      <c r="QC22" s="218"/>
      <c r="QD22" s="218"/>
      <c r="QE22" s="218"/>
      <c r="QF22" s="218"/>
      <c r="QG22" s="218"/>
      <c r="QH22" s="218"/>
      <c r="QI22" s="218"/>
      <c r="QJ22" s="218"/>
      <c r="QK22" s="218"/>
      <c r="QL22" s="218"/>
      <c r="QM22" s="218"/>
      <c r="QN22" s="218"/>
      <c r="QO22" s="218"/>
      <c r="QP22" s="218"/>
      <c r="QQ22" s="218"/>
      <c r="QR22" s="218"/>
      <c r="QS22" s="218"/>
      <c r="QT22" s="218"/>
      <c r="QU22" s="218"/>
      <c r="QV22" s="218"/>
      <c r="QW22" s="218"/>
      <c r="QX22" s="218"/>
      <c r="QY22" s="218"/>
      <c r="QZ22" s="218"/>
      <c r="RA22" s="218"/>
      <c r="RB22" s="218"/>
      <c r="RC22" s="218"/>
      <c r="RD22" s="218"/>
      <c r="RE22" s="218"/>
      <c r="RF22" s="218"/>
      <c r="RG22" s="218"/>
      <c r="RH22" s="218"/>
      <c r="RI22" s="218"/>
      <c r="RJ22" s="218"/>
      <c r="RK22" s="218"/>
      <c r="RL22" s="218"/>
      <c r="RM22" s="218"/>
      <c r="RN22" s="218"/>
      <c r="RO22" s="218"/>
      <c r="RP22" s="218"/>
      <c r="RQ22" s="218"/>
      <c r="RR22" s="218"/>
      <c r="RS22" s="218"/>
      <c r="RT22" s="218"/>
      <c r="RU22" s="218"/>
      <c r="RV22" s="218"/>
      <c r="RW22" s="218"/>
      <c r="RX22" s="218"/>
      <c r="RY22" s="218"/>
      <c r="RZ22" s="218"/>
      <c r="SA22" s="218"/>
      <c r="SB22" s="218"/>
      <c r="SC22" s="218"/>
      <c r="SD22" s="218"/>
      <c r="SE22" s="218"/>
      <c r="SF22" s="218"/>
      <c r="SG22" s="218"/>
      <c r="SH22" s="218"/>
      <c r="SI22" s="218"/>
      <c r="SJ22" s="218"/>
      <c r="SK22" s="218"/>
      <c r="SL22" s="218"/>
      <c r="SM22" s="218"/>
      <c r="SN22" s="218"/>
      <c r="SO22" s="218"/>
      <c r="SP22" s="218"/>
      <c r="SQ22" s="218"/>
      <c r="SR22" s="218"/>
      <c r="SS22" s="218"/>
      <c r="ST22" s="218"/>
      <c r="SU22" s="218"/>
      <c r="SV22" s="218"/>
      <c r="SW22" s="218"/>
      <c r="SX22" s="218"/>
      <c r="SY22" s="218"/>
      <c r="SZ22" s="218"/>
      <c r="TA22" s="218"/>
      <c r="TB22" s="218"/>
      <c r="TC22" s="218"/>
      <c r="TD22" s="218"/>
      <c r="TE22" s="218"/>
      <c r="TF22" s="218"/>
      <c r="TG22" s="218"/>
      <c r="TH22" s="218"/>
      <c r="TI22" s="218"/>
      <c r="TJ22" s="218"/>
      <c r="TK22" s="218"/>
      <c r="TL22" s="218"/>
      <c r="TM22" s="218"/>
      <c r="TN22" s="218"/>
      <c r="TO22" s="218"/>
      <c r="TP22" s="218"/>
      <c r="TQ22" s="218"/>
      <c r="TR22" s="218"/>
      <c r="TS22" s="218"/>
      <c r="TT22" s="218"/>
      <c r="TU22" s="218"/>
      <c r="TV22" s="218"/>
      <c r="TW22" s="218"/>
      <c r="TX22" s="218"/>
      <c r="TY22" s="218"/>
      <c r="TZ22" s="218"/>
      <c r="UA22" s="218"/>
      <c r="UB22" s="218"/>
      <c r="UC22" s="218"/>
      <c r="UD22" s="218"/>
      <c r="UE22" s="218"/>
      <c r="UF22" s="218"/>
      <c r="UG22" s="218"/>
      <c r="UH22" s="218"/>
      <c r="UI22" s="218"/>
      <c r="UJ22" s="218"/>
      <c r="UK22" s="218"/>
      <c r="UL22" s="218"/>
      <c r="UM22" s="218"/>
      <c r="UN22" s="218"/>
      <c r="UO22" s="218"/>
      <c r="UP22" s="218"/>
      <c r="UQ22" s="218"/>
      <c r="UR22" s="218"/>
      <c r="US22" s="218"/>
      <c r="UT22" s="218"/>
      <c r="UU22" s="218"/>
      <c r="UV22" s="218"/>
      <c r="UW22" s="218"/>
      <c r="UX22" s="218"/>
      <c r="UY22" s="218"/>
      <c r="UZ22" s="218"/>
      <c r="VA22" s="218"/>
      <c r="VB22" s="218"/>
      <c r="VC22" s="218"/>
      <c r="VD22" s="218"/>
      <c r="VE22" s="218"/>
      <c r="VF22" s="218"/>
      <c r="VG22" s="218"/>
      <c r="VH22" s="218"/>
      <c r="VI22" s="218"/>
      <c r="VJ22" s="218"/>
      <c r="VK22" s="218"/>
      <c r="VL22" s="218"/>
      <c r="VM22" s="218"/>
      <c r="VN22" s="218"/>
      <c r="VO22" s="218"/>
      <c r="VP22" s="218"/>
      <c r="VQ22" s="218"/>
      <c r="VR22" s="218"/>
      <c r="VS22" s="218"/>
      <c r="VT22" s="218"/>
      <c r="VU22" s="218"/>
      <c r="VV22" s="218"/>
      <c r="VW22" s="218"/>
      <c r="VX22" s="218"/>
      <c r="VY22" s="218"/>
      <c r="VZ22" s="218"/>
      <c r="WA22" s="218"/>
      <c r="WB22" s="218"/>
      <c r="WC22" s="218"/>
      <c r="WD22" s="218"/>
      <c r="WE22" s="218"/>
      <c r="WF22" s="218"/>
      <c r="WG22" s="218"/>
      <c r="WH22" s="218"/>
      <c r="WI22" s="218"/>
      <c r="WJ22" s="218"/>
      <c r="WK22" s="218"/>
      <c r="WL22" s="218"/>
      <c r="WM22" s="218"/>
      <c r="WN22" s="218"/>
      <c r="WO22" s="218"/>
      <c r="WP22" s="218"/>
      <c r="WQ22" s="218"/>
      <c r="WR22" s="218"/>
      <c r="WS22" s="218"/>
      <c r="WT22" s="218"/>
      <c r="WU22" s="218"/>
      <c r="WV22" s="218"/>
      <c r="WW22" s="218"/>
      <c r="WX22" s="218"/>
      <c r="WY22" s="218"/>
      <c r="WZ22" s="218"/>
      <c r="XA22" s="218"/>
      <c r="XB22" s="218"/>
      <c r="XC22" s="218"/>
      <c r="XD22" s="218"/>
      <c r="XE22" s="218"/>
      <c r="XF22" s="218"/>
      <c r="XG22" s="218"/>
      <c r="XH22" s="218"/>
      <c r="XI22" s="218"/>
      <c r="XJ22" s="218"/>
      <c r="XK22" s="218"/>
      <c r="XL22" s="218"/>
      <c r="XM22" s="218"/>
      <c r="XN22" s="218"/>
      <c r="XO22" s="218"/>
      <c r="XP22" s="218"/>
      <c r="XQ22" s="218"/>
      <c r="XR22" s="218"/>
      <c r="XS22" s="218"/>
      <c r="XT22" s="218"/>
      <c r="XU22" s="218"/>
      <c r="XV22" s="218"/>
      <c r="XW22" s="218"/>
      <c r="XX22" s="218"/>
      <c r="XY22" s="218"/>
      <c r="XZ22" s="218"/>
      <c r="YA22" s="218"/>
      <c r="YB22" s="218"/>
      <c r="YC22" s="218"/>
      <c r="YD22" s="218"/>
      <c r="YE22" s="218"/>
      <c r="YF22" s="218"/>
      <c r="YG22" s="218"/>
      <c r="YH22" s="218"/>
      <c r="YI22" s="218"/>
      <c r="YJ22" s="218"/>
      <c r="YK22" s="218"/>
      <c r="YL22" s="218"/>
      <c r="YM22" s="218"/>
      <c r="YN22" s="218"/>
      <c r="YO22" s="218"/>
      <c r="YP22" s="218"/>
      <c r="YQ22" s="218"/>
      <c r="YR22" s="218"/>
      <c r="YS22" s="218"/>
      <c r="YT22" s="218"/>
      <c r="YU22" s="218"/>
      <c r="YV22" s="218"/>
      <c r="YW22" s="218"/>
      <c r="YX22" s="218"/>
      <c r="YY22" s="218"/>
      <c r="YZ22" s="218"/>
      <c r="ZA22" s="218"/>
      <c r="ZB22" s="218"/>
      <c r="ZC22" s="218"/>
      <c r="ZD22" s="218"/>
      <c r="ZE22" s="218"/>
      <c r="ZF22" s="218"/>
      <c r="ZG22" s="218"/>
      <c r="ZH22" s="218"/>
      <c r="ZI22" s="218"/>
      <c r="ZJ22" s="218"/>
      <c r="ZK22" s="218"/>
      <c r="ZL22" s="218"/>
      <c r="ZM22" s="218"/>
      <c r="ZN22" s="218"/>
      <c r="ZO22" s="218"/>
      <c r="ZP22" s="218"/>
      <c r="ZQ22" s="218"/>
      <c r="ZR22" s="218"/>
      <c r="ZS22" s="218"/>
      <c r="ZT22" s="218"/>
      <c r="ZU22" s="218"/>
      <c r="ZV22" s="218"/>
      <c r="ZW22" s="218"/>
      <c r="ZX22" s="218"/>
      <c r="ZY22" s="218"/>
      <c r="ZZ22" s="218"/>
      <c r="AAA22" s="218"/>
      <c r="AAB22" s="218"/>
      <c r="AAC22" s="218"/>
      <c r="AAD22" s="218"/>
      <c r="AAE22" s="218"/>
      <c r="AAF22" s="218"/>
      <c r="AAG22" s="218"/>
      <c r="AAH22" s="218"/>
      <c r="AAI22" s="218"/>
      <c r="AAJ22" s="218"/>
      <c r="AAK22" s="218"/>
      <c r="AAL22" s="218"/>
      <c r="AAM22" s="218"/>
      <c r="AAN22" s="218"/>
      <c r="AAO22" s="218"/>
      <c r="AAP22" s="218"/>
      <c r="AAQ22" s="218"/>
      <c r="AAR22" s="218"/>
      <c r="AAS22" s="218"/>
      <c r="AAT22" s="218"/>
      <c r="AAU22" s="218"/>
      <c r="AAV22" s="218"/>
      <c r="AAW22" s="218"/>
      <c r="AAX22" s="218"/>
      <c r="AAY22" s="218"/>
      <c r="AAZ22" s="218"/>
      <c r="ABA22" s="218"/>
      <c r="ABB22" s="218"/>
      <c r="ABC22" s="218"/>
      <c r="ABD22" s="218"/>
      <c r="ABE22" s="218"/>
      <c r="ABF22" s="218"/>
      <c r="ABG22" s="218"/>
      <c r="ABH22" s="218"/>
      <c r="ABI22" s="218"/>
      <c r="ABJ22" s="218"/>
      <c r="ABK22" s="218"/>
      <c r="ABL22" s="218"/>
      <c r="ABM22" s="218"/>
      <c r="ABN22" s="218"/>
      <c r="ABO22" s="218"/>
      <c r="ABP22" s="218"/>
      <c r="ABQ22" s="218"/>
      <c r="ABR22" s="218"/>
      <c r="ABS22" s="218"/>
      <c r="ABT22" s="218"/>
      <c r="ABU22" s="218"/>
      <c r="ABV22" s="218"/>
      <c r="ABW22" s="218"/>
      <c r="ABX22" s="218"/>
      <c r="ABY22" s="218"/>
      <c r="ABZ22" s="218"/>
      <c r="ACA22" s="218"/>
      <c r="ACB22" s="218"/>
      <c r="ACC22" s="218"/>
      <c r="ACD22" s="218"/>
      <c r="ACE22" s="218"/>
      <c r="ACF22" s="218"/>
      <c r="ACG22" s="218"/>
      <c r="ACH22" s="218"/>
      <c r="ACI22" s="218"/>
      <c r="ACJ22" s="218"/>
      <c r="ACK22" s="218"/>
      <c r="ACL22" s="218"/>
      <c r="ACM22" s="218"/>
      <c r="ACN22" s="218"/>
      <c r="ACO22" s="218"/>
      <c r="ACP22" s="218"/>
      <c r="ACQ22" s="218"/>
      <c r="ACR22" s="218"/>
      <c r="ACS22" s="218"/>
      <c r="ACT22" s="218"/>
      <c r="ACU22" s="218"/>
      <c r="ACV22" s="218"/>
      <c r="ACW22" s="218"/>
      <c r="ACX22" s="218"/>
      <c r="ACY22" s="218"/>
      <c r="ACZ22" s="218"/>
      <c r="ADA22" s="218"/>
      <c r="ADB22" s="218"/>
    </row>
    <row r="23" spans="1:782" s="233" customFormat="1" ht="27.6" x14ac:dyDescent="0.2">
      <c r="A23" s="227" t="s">
        <v>181</v>
      </c>
      <c r="B23" s="243" t="s">
        <v>301</v>
      </c>
      <c r="C23" s="281">
        <v>5600</v>
      </c>
      <c r="D23" s="245">
        <v>1730.3</v>
      </c>
      <c r="E23" s="234"/>
      <c r="F23" s="234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  <c r="CB23" s="218"/>
      <c r="CC23" s="218"/>
      <c r="CD23" s="218"/>
      <c r="CE23" s="218"/>
      <c r="CF23" s="218"/>
      <c r="CG23" s="218"/>
      <c r="CH23" s="218"/>
      <c r="CI23" s="218"/>
      <c r="CJ23" s="218"/>
      <c r="CK23" s="218"/>
      <c r="CL23" s="218"/>
      <c r="CM23" s="218"/>
      <c r="CN23" s="218"/>
      <c r="CO23" s="218"/>
      <c r="CP23" s="218"/>
      <c r="CQ23" s="218"/>
      <c r="CR23" s="218"/>
      <c r="CS23" s="218"/>
      <c r="CT23" s="218"/>
      <c r="CU23" s="218"/>
      <c r="CV23" s="218"/>
      <c r="CW23" s="218"/>
      <c r="CX23" s="218"/>
      <c r="CY23" s="218"/>
      <c r="CZ23" s="218"/>
      <c r="DA23" s="218"/>
      <c r="DB23" s="218"/>
      <c r="DC23" s="218"/>
      <c r="DD23" s="218"/>
      <c r="DE23" s="218"/>
      <c r="DF23" s="218"/>
      <c r="DG23" s="218"/>
      <c r="DH23" s="218"/>
      <c r="DI23" s="218"/>
      <c r="DJ23" s="218"/>
      <c r="DK23" s="218"/>
      <c r="DL23" s="218"/>
      <c r="DM23" s="218"/>
      <c r="DN23" s="218"/>
      <c r="DO23" s="218"/>
      <c r="DP23" s="218"/>
      <c r="DQ23" s="218"/>
      <c r="DR23" s="218"/>
      <c r="DS23" s="218"/>
      <c r="DT23" s="218"/>
      <c r="DU23" s="218"/>
      <c r="DV23" s="218"/>
      <c r="DW23" s="218"/>
      <c r="DX23" s="218"/>
      <c r="DY23" s="218"/>
      <c r="DZ23" s="218"/>
      <c r="EA23" s="218"/>
      <c r="EB23" s="218"/>
      <c r="EC23" s="218"/>
      <c r="ED23" s="218"/>
      <c r="EE23" s="218"/>
      <c r="EF23" s="218"/>
      <c r="EG23" s="218"/>
      <c r="EH23" s="218"/>
      <c r="EI23" s="218"/>
      <c r="EJ23" s="218"/>
      <c r="EK23" s="218"/>
      <c r="EL23" s="218"/>
      <c r="EM23" s="218"/>
      <c r="EN23" s="218"/>
      <c r="EO23" s="218"/>
      <c r="EP23" s="218"/>
      <c r="EQ23" s="218"/>
      <c r="ER23" s="218"/>
      <c r="ES23" s="218"/>
      <c r="ET23" s="218"/>
      <c r="EU23" s="218"/>
      <c r="EV23" s="218"/>
      <c r="EW23" s="218"/>
      <c r="EX23" s="218"/>
      <c r="EY23" s="218"/>
      <c r="EZ23" s="218"/>
      <c r="FA23" s="218"/>
      <c r="FB23" s="218"/>
      <c r="FC23" s="218"/>
      <c r="FD23" s="218"/>
      <c r="FE23" s="218"/>
      <c r="FF23" s="218"/>
      <c r="FG23" s="218"/>
      <c r="FH23" s="218"/>
      <c r="FI23" s="218"/>
      <c r="FJ23" s="218"/>
      <c r="FK23" s="218"/>
      <c r="FL23" s="218"/>
      <c r="FM23" s="218"/>
      <c r="FN23" s="218"/>
      <c r="FO23" s="218"/>
      <c r="FP23" s="218"/>
      <c r="FQ23" s="218"/>
      <c r="FR23" s="218"/>
      <c r="FS23" s="218"/>
      <c r="FT23" s="218"/>
      <c r="FU23" s="218"/>
      <c r="FV23" s="218"/>
      <c r="FW23" s="218"/>
      <c r="FX23" s="218"/>
      <c r="FY23" s="218"/>
      <c r="FZ23" s="218"/>
      <c r="GA23" s="218"/>
      <c r="GB23" s="218"/>
      <c r="GC23" s="218"/>
      <c r="GD23" s="218"/>
      <c r="GE23" s="218"/>
      <c r="GF23" s="218"/>
      <c r="GG23" s="218"/>
      <c r="GH23" s="218"/>
      <c r="GI23" s="218"/>
      <c r="GJ23" s="218"/>
      <c r="GK23" s="218"/>
      <c r="GL23" s="218"/>
      <c r="GM23" s="218"/>
      <c r="GN23" s="218"/>
      <c r="GO23" s="218"/>
      <c r="GP23" s="218"/>
      <c r="GQ23" s="218"/>
      <c r="GR23" s="218"/>
      <c r="GS23" s="218"/>
      <c r="GT23" s="218"/>
      <c r="GU23" s="218"/>
      <c r="GV23" s="218"/>
      <c r="GW23" s="218"/>
      <c r="GX23" s="218"/>
      <c r="GY23" s="218"/>
      <c r="GZ23" s="218"/>
      <c r="HA23" s="218"/>
      <c r="HB23" s="218"/>
      <c r="HC23" s="218"/>
      <c r="HD23" s="218"/>
      <c r="HE23" s="218"/>
      <c r="HF23" s="218"/>
      <c r="HG23" s="218"/>
      <c r="HH23" s="218"/>
      <c r="HI23" s="218"/>
      <c r="HJ23" s="218"/>
      <c r="HK23" s="218"/>
      <c r="HL23" s="218"/>
      <c r="HM23" s="218"/>
      <c r="HN23" s="218"/>
      <c r="HO23" s="218"/>
      <c r="HP23" s="218"/>
      <c r="HQ23" s="218"/>
      <c r="HR23" s="218"/>
      <c r="HS23" s="218"/>
      <c r="HT23" s="218"/>
      <c r="HU23" s="218"/>
      <c r="HV23" s="218"/>
      <c r="HW23" s="218"/>
      <c r="HX23" s="218"/>
      <c r="HY23" s="218"/>
      <c r="HZ23" s="218"/>
      <c r="IA23" s="218"/>
      <c r="IB23" s="218"/>
      <c r="IC23" s="218"/>
      <c r="ID23" s="218"/>
      <c r="IE23" s="218"/>
      <c r="IF23" s="218"/>
      <c r="IG23" s="218"/>
      <c r="IH23" s="218"/>
      <c r="II23" s="218"/>
      <c r="IJ23" s="218"/>
      <c r="IK23" s="218"/>
      <c r="IL23" s="218"/>
      <c r="IM23" s="218"/>
      <c r="IN23" s="218"/>
      <c r="IO23" s="218"/>
      <c r="IP23" s="218"/>
      <c r="IQ23" s="218"/>
      <c r="IR23" s="218"/>
      <c r="IS23" s="218"/>
      <c r="IT23" s="218"/>
      <c r="IU23" s="218"/>
      <c r="IV23" s="218"/>
      <c r="IW23" s="218"/>
      <c r="IX23" s="218"/>
      <c r="IY23" s="218"/>
      <c r="IZ23" s="218"/>
      <c r="JA23" s="218"/>
      <c r="JB23" s="218"/>
      <c r="JC23" s="218"/>
      <c r="JD23" s="218"/>
      <c r="JE23" s="218"/>
      <c r="JF23" s="218"/>
      <c r="JG23" s="218"/>
      <c r="JH23" s="218"/>
      <c r="JI23" s="218"/>
      <c r="JJ23" s="218"/>
      <c r="JK23" s="218"/>
      <c r="JL23" s="218"/>
      <c r="JM23" s="218"/>
      <c r="JN23" s="218"/>
      <c r="JO23" s="218"/>
      <c r="JP23" s="218"/>
      <c r="JQ23" s="218"/>
      <c r="JR23" s="218"/>
      <c r="JS23" s="218"/>
      <c r="JT23" s="218"/>
      <c r="JU23" s="218"/>
      <c r="JV23" s="218"/>
      <c r="JW23" s="218"/>
      <c r="JX23" s="218"/>
      <c r="JY23" s="218"/>
      <c r="JZ23" s="218"/>
      <c r="KA23" s="218"/>
      <c r="KB23" s="218"/>
      <c r="KC23" s="218"/>
      <c r="KD23" s="218"/>
      <c r="KE23" s="218"/>
      <c r="KF23" s="218"/>
      <c r="KG23" s="218"/>
      <c r="KH23" s="218"/>
      <c r="KI23" s="218"/>
      <c r="KJ23" s="218"/>
      <c r="KK23" s="218"/>
      <c r="KL23" s="218"/>
      <c r="KM23" s="218"/>
      <c r="KN23" s="218"/>
      <c r="KO23" s="218"/>
      <c r="KP23" s="218"/>
      <c r="KQ23" s="218"/>
      <c r="KR23" s="218"/>
      <c r="KS23" s="218"/>
      <c r="KT23" s="218"/>
      <c r="KU23" s="218"/>
      <c r="KV23" s="218"/>
      <c r="KW23" s="218"/>
      <c r="KX23" s="218"/>
      <c r="KY23" s="218"/>
      <c r="KZ23" s="218"/>
      <c r="LA23" s="218"/>
      <c r="LB23" s="218"/>
      <c r="LC23" s="218"/>
      <c r="LD23" s="218"/>
      <c r="LE23" s="218"/>
      <c r="LF23" s="218"/>
      <c r="LG23" s="218"/>
      <c r="LH23" s="218"/>
      <c r="LI23" s="218"/>
      <c r="LJ23" s="218"/>
      <c r="LK23" s="218"/>
      <c r="LL23" s="218"/>
      <c r="LM23" s="218"/>
      <c r="LN23" s="218"/>
      <c r="LO23" s="218"/>
      <c r="LP23" s="218"/>
      <c r="LQ23" s="218"/>
      <c r="LR23" s="218"/>
      <c r="LS23" s="218"/>
      <c r="LT23" s="218"/>
      <c r="LU23" s="218"/>
      <c r="LV23" s="218"/>
      <c r="LW23" s="218"/>
      <c r="LX23" s="218"/>
      <c r="LY23" s="218"/>
      <c r="LZ23" s="218"/>
      <c r="MA23" s="218"/>
      <c r="MB23" s="218"/>
      <c r="MC23" s="218"/>
      <c r="MD23" s="218"/>
      <c r="ME23" s="218"/>
      <c r="MF23" s="218"/>
      <c r="MG23" s="218"/>
      <c r="MH23" s="218"/>
      <c r="MI23" s="218"/>
      <c r="MJ23" s="218"/>
      <c r="MK23" s="218"/>
      <c r="ML23" s="218"/>
      <c r="MM23" s="218"/>
      <c r="MN23" s="218"/>
      <c r="MO23" s="218"/>
      <c r="MP23" s="218"/>
      <c r="MQ23" s="218"/>
      <c r="MR23" s="218"/>
      <c r="MS23" s="218"/>
      <c r="MT23" s="218"/>
      <c r="MU23" s="218"/>
      <c r="MV23" s="218"/>
      <c r="MW23" s="218"/>
      <c r="MX23" s="218"/>
      <c r="MY23" s="218"/>
      <c r="MZ23" s="218"/>
      <c r="NA23" s="218"/>
      <c r="NB23" s="218"/>
      <c r="NC23" s="218"/>
      <c r="ND23" s="218"/>
      <c r="NE23" s="218"/>
      <c r="NF23" s="218"/>
      <c r="NG23" s="218"/>
      <c r="NH23" s="218"/>
      <c r="NI23" s="218"/>
      <c r="NJ23" s="218"/>
      <c r="NK23" s="218"/>
      <c r="NL23" s="218"/>
      <c r="NM23" s="218"/>
      <c r="NN23" s="218"/>
      <c r="NO23" s="218"/>
      <c r="NP23" s="218"/>
      <c r="NQ23" s="218"/>
      <c r="NR23" s="218"/>
      <c r="NS23" s="218"/>
      <c r="NT23" s="218"/>
      <c r="NU23" s="218"/>
      <c r="NV23" s="218"/>
      <c r="NW23" s="218"/>
      <c r="NX23" s="218"/>
      <c r="NY23" s="218"/>
      <c r="NZ23" s="218"/>
      <c r="OA23" s="218"/>
      <c r="OB23" s="218"/>
      <c r="OC23" s="218"/>
      <c r="OD23" s="218"/>
      <c r="OE23" s="218"/>
      <c r="OF23" s="218"/>
      <c r="OG23" s="218"/>
      <c r="OH23" s="218"/>
      <c r="OI23" s="218"/>
      <c r="OJ23" s="218"/>
      <c r="OK23" s="218"/>
      <c r="OL23" s="218"/>
      <c r="OM23" s="218"/>
      <c r="ON23" s="218"/>
      <c r="OO23" s="218"/>
      <c r="OP23" s="218"/>
      <c r="OQ23" s="218"/>
      <c r="OR23" s="218"/>
      <c r="OS23" s="218"/>
      <c r="OT23" s="218"/>
      <c r="OU23" s="218"/>
      <c r="OV23" s="218"/>
      <c r="OW23" s="218"/>
      <c r="OX23" s="218"/>
      <c r="OY23" s="218"/>
      <c r="OZ23" s="218"/>
      <c r="PA23" s="218"/>
      <c r="PB23" s="218"/>
      <c r="PC23" s="218"/>
      <c r="PD23" s="218"/>
      <c r="PE23" s="218"/>
      <c r="PF23" s="218"/>
      <c r="PG23" s="218"/>
      <c r="PH23" s="218"/>
      <c r="PI23" s="218"/>
      <c r="PJ23" s="218"/>
      <c r="PK23" s="218"/>
      <c r="PL23" s="218"/>
      <c r="PM23" s="218"/>
      <c r="PN23" s="218"/>
      <c r="PO23" s="218"/>
      <c r="PP23" s="218"/>
      <c r="PQ23" s="218"/>
      <c r="PR23" s="218"/>
      <c r="PS23" s="218"/>
      <c r="PT23" s="218"/>
      <c r="PU23" s="218"/>
      <c r="PV23" s="218"/>
      <c r="PW23" s="218"/>
      <c r="PX23" s="218"/>
      <c r="PY23" s="218"/>
      <c r="PZ23" s="218"/>
      <c r="QA23" s="218"/>
      <c r="QB23" s="218"/>
      <c r="QC23" s="218"/>
      <c r="QD23" s="218"/>
      <c r="QE23" s="218"/>
      <c r="QF23" s="218"/>
      <c r="QG23" s="218"/>
      <c r="QH23" s="218"/>
      <c r="QI23" s="218"/>
      <c r="QJ23" s="218"/>
      <c r="QK23" s="218"/>
      <c r="QL23" s="218"/>
      <c r="QM23" s="218"/>
      <c r="QN23" s="218"/>
      <c r="QO23" s="218"/>
      <c r="QP23" s="218"/>
      <c r="QQ23" s="218"/>
      <c r="QR23" s="218"/>
      <c r="QS23" s="218"/>
      <c r="QT23" s="218"/>
      <c r="QU23" s="218"/>
      <c r="QV23" s="218"/>
      <c r="QW23" s="218"/>
      <c r="QX23" s="218"/>
      <c r="QY23" s="218"/>
      <c r="QZ23" s="218"/>
      <c r="RA23" s="218"/>
      <c r="RB23" s="218"/>
      <c r="RC23" s="218"/>
      <c r="RD23" s="218"/>
      <c r="RE23" s="218"/>
      <c r="RF23" s="218"/>
      <c r="RG23" s="218"/>
      <c r="RH23" s="218"/>
      <c r="RI23" s="218"/>
      <c r="RJ23" s="218"/>
      <c r="RK23" s="218"/>
      <c r="RL23" s="218"/>
      <c r="RM23" s="218"/>
      <c r="RN23" s="218"/>
      <c r="RO23" s="218"/>
      <c r="RP23" s="218"/>
      <c r="RQ23" s="218"/>
      <c r="RR23" s="218"/>
      <c r="RS23" s="218"/>
      <c r="RT23" s="218"/>
      <c r="RU23" s="218"/>
      <c r="RV23" s="218"/>
      <c r="RW23" s="218"/>
      <c r="RX23" s="218"/>
      <c r="RY23" s="218"/>
      <c r="RZ23" s="218"/>
      <c r="SA23" s="218"/>
      <c r="SB23" s="218"/>
      <c r="SC23" s="218"/>
      <c r="SD23" s="218"/>
      <c r="SE23" s="218"/>
      <c r="SF23" s="218"/>
      <c r="SG23" s="218"/>
      <c r="SH23" s="218"/>
      <c r="SI23" s="218"/>
      <c r="SJ23" s="218"/>
      <c r="SK23" s="218"/>
      <c r="SL23" s="218"/>
      <c r="SM23" s="218"/>
      <c r="SN23" s="218"/>
      <c r="SO23" s="218"/>
      <c r="SP23" s="218"/>
      <c r="SQ23" s="218"/>
      <c r="SR23" s="218"/>
      <c r="SS23" s="218"/>
      <c r="ST23" s="218"/>
      <c r="SU23" s="218"/>
      <c r="SV23" s="218"/>
      <c r="SW23" s="218"/>
      <c r="SX23" s="218"/>
      <c r="SY23" s="218"/>
      <c r="SZ23" s="218"/>
      <c r="TA23" s="218"/>
      <c r="TB23" s="218"/>
      <c r="TC23" s="218"/>
      <c r="TD23" s="218"/>
      <c r="TE23" s="218"/>
      <c r="TF23" s="218"/>
      <c r="TG23" s="218"/>
      <c r="TH23" s="218"/>
      <c r="TI23" s="218"/>
      <c r="TJ23" s="218"/>
      <c r="TK23" s="218"/>
      <c r="TL23" s="218"/>
      <c r="TM23" s="218"/>
      <c r="TN23" s="218"/>
      <c r="TO23" s="218"/>
      <c r="TP23" s="218"/>
      <c r="TQ23" s="218"/>
      <c r="TR23" s="218"/>
      <c r="TS23" s="218"/>
      <c r="TT23" s="218"/>
      <c r="TU23" s="218"/>
      <c r="TV23" s="218"/>
      <c r="TW23" s="218"/>
      <c r="TX23" s="218"/>
      <c r="TY23" s="218"/>
      <c r="TZ23" s="218"/>
      <c r="UA23" s="218"/>
      <c r="UB23" s="218"/>
      <c r="UC23" s="218"/>
      <c r="UD23" s="218"/>
      <c r="UE23" s="218"/>
      <c r="UF23" s="218"/>
      <c r="UG23" s="218"/>
      <c r="UH23" s="218"/>
      <c r="UI23" s="218"/>
      <c r="UJ23" s="218"/>
      <c r="UK23" s="218"/>
      <c r="UL23" s="218"/>
      <c r="UM23" s="218"/>
      <c r="UN23" s="218"/>
      <c r="UO23" s="218"/>
      <c r="UP23" s="218"/>
      <c r="UQ23" s="218"/>
      <c r="UR23" s="218"/>
      <c r="US23" s="218"/>
      <c r="UT23" s="218"/>
      <c r="UU23" s="218"/>
      <c r="UV23" s="218"/>
      <c r="UW23" s="218"/>
      <c r="UX23" s="218"/>
      <c r="UY23" s="218"/>
      <c r="UZ23" s="218"/>
      <c r="VA23" s="218"/>
      <c r="VB23" s="218"/>
      <c r="VC23" s="218"/>
      <c r="VD23" s="218"/>
      <c r="VE23" s="218"/>
      <c r="VF23" s="218"/>
      <c r="VG23" s="218"/>
      <c r="VH23" s="218"/>
      <c r="VI23" s="218"/>
      <c r="VJ23" s="218"/>
      <c r="VK23" s="218"/>
      <c r="VL23" s="218"/>
      <c r="VM23" s="218"/>
      <c r="VN23" s="218"/>
      <c r="VO23" s="218"/>
      <c r="VP23" s="218"/>
      <c r="VQ23" s="218"/>
      <c r="VR23" s="218"/>
      <c r="VS23" s="218"/>
      <c r="VT23" s="218"/>
      <c r="VU23" s="218"/>
      <c r="VV23" s="218"/>
      <c r="VW23" s="218"/>
      <c r="VX23" s="218"/>
      <c r="VY23" s="218"/>
      <c r="VZ23" s="218"/>
      <c r="WA23" s="218"/>
      <c r="WB23" s="218"/>
      <c r="WC23" s="218"/>
      <c r="WD23" s="218"/>
      <c r="WE23" s="218"/>
      <c r="WF23" s="218"/>
      <c r="WG23" s="218"/>
      <c r="WH23" s="218"/>
      <c r="WI23" s="218"/>
      <c r="WJ23" s="218"/>
      <c r="WK23" s="218"/>
      <c r="WL23" s="218"/>
      <c r="WM23" s="218"/>
      <c r="WN23" s="218"/>
      <c r="WO23" s="218"/>
      <c r="WP23" s="218"/>
      <c r="WQ23" s="218"/>
      <c r="WR23" s="218"/>
      <c r="WS23" s="218"/>
      <c r="WT23" s="218"/>
      <c r="WU23" s="218"/>
      <c r="WV23" s="218"/>
      <c r="WW23" s="218"/>
      <c r="WX23" s="218"/>
      <c r="WY23" s="218"/>
      <c r="WZ23" s="218"/>
      <c r="XA23" s="218"/>
      <c r="XB23" s="218"/>
      <c r="XC23" s="218"/>
      <c r="XD23" s="218"/>
      <c r="XE23" s="218"/>
      <c r="XF23" s="218"/>
      <c r="XG23" s="218"/>
      <c r="XH23" s="218"/>
      <c r="XI23" s="218"/>
      <c r="XJ23" s="218"/>
      <c r="XK23" s="218"/>
      <c r="XL23" s="218"/>
      <c r="XM23" s="218"/>
      <c r="XN23" s="218"/>
      <c r="XO23" s="218"/>
      <c r="XP23" s="218"/>
      <c r="XQ23" s="218"/>
      <c r="XR23" s="218"/>
      <c r="XS23" s="218"/>
      <c r="XT23" s="218"/>
      <c r="XU23" s="218"/>
      <c r="XV23" s="218"/>
      <c r="XW23" s="218"/>
      <c r="XX23" s="218"/>
      <c r="XY23" s="218"/>
      <c r="XZ23" s="218"/>
      <c r="YA23" s="218"/>
      <c r="YB23" s="218"/>
      <c r="YC23" s="218"/>
      <c r="YD23" s="218"/>
      <c r="YE23" s="218"/>
      <c r="YF23" s="218"/>
      <c r="YG23" s="218"/>
      <c r="YH23" s="218"/>
      <c r="YI23" s="218"/>
      <c r="YJ23" s="218"/>
      <c r="YK23" s="218"/>
      <c r="YL23" s="218"/>
      <c r="YM23" s="218"/>
      <c r="YN23" s="218"/>
      <c r="YO23" s="218"/>
      <c r="YP23" s="218"/>
      <c r="YQ23" s="218"/>
      <c r="YR23" s="218"/>
      <c r="YS23" s="218"/>
      <c r="YT23" s="218"/>
      <c r="YU23" s="218"/>
      <c r="YV23" s="218"/>
      <c r="YW23" s="218"/>
      <c r="YX23" s="218"/>
      <c r="YY23" s="218"/>
      <c r="YZ23" s="218"/>
      <c r="ZA23" s="218"/>
      <c r="ZB23" s="218"/>
      <c r="ZC23" s="218"/>
      <c r="ZD23" s="218"/>
      <c r="ZE23" s="218"/>
      <c r="ZF23" s="218"/>
      <c r="ZG23" s="218"/>
      <c r="ZH23" s="218"/>
      <c r="ZI23" s="218"/>
      <c r="ZJ23" s="218"/>
      <c r="ZK23" s="218"/>
      <c r="ZL23" s="218"/>
      <c r="ZM23" s="218"/>
      <c r="ZN23" s="218"/>
      <c r="ZO23" s="218"/>
      <c r="ZP23" s="218"/>
      <c r="ZQ23" s="218"/>
      <c r="ZR23" s="218"/>
      <c r="ZS23" s="218"/>
      <c r="ZT23" s="218"/>
      <c r="ZU23" s="218"/>
      <c r="ZV23" s="218"/>
      <c r="ZW23" s="218"/>
      <c r="ZX23" s="218"/>
      <c r="ZY23" s="218"/>
      <c r="ZZ23" s="218"/>
      <c r="AAA23" s="218"/>
      <c r="AAB23" s="218"/>
      <c r="AAC23" s="218"/>
      <c r="AAD23" s="218"/>
      <c r="AAE23" s="218"/>
      <c r="AAF23" s="218"/>
      <c r="AAG23" s="218"/>
      <c r="AAH23" s="218"/>
      <c r="AAI23" s="218"/>
      <c r="AAJ23" s="218"/>
      <c r="AAK23" s="218"/>
      <c r="AAL23" s="218"/>
      <c r="AAM23" s="218"/>
      <c r="AAN23" s="218"/>
      <c r="AAO23" s="218"/>
      <c r="AAP23" s="218"/>
      <c r="AAQ23" s="218"/>
      <c r="AAR23" s="218"/>
      <c r="AAS23" s="218"/>
      <c r="AAT23" s="218"/>
      <c r="AAU23" s="218"/>
      <c r="AAV23" s="218"/>
      <c r="AAW23" s="218"/>
      <c r="AAX23" s="218"/>
      <c r="AAY23" s="218"/>
      <c r="AAZ23" s="218"/>
      <c r="ABA23" s="218"/>
      <c r="ABB23" s="218"/>
      <c r="ABC23" s="218"/>
      <c r="ABD23" s="218"/>
      <c r="ABE23" s="218"/>
      <c r="ABF23" s="218"/>
      <c r="ABG23" s="218"/>
      <c r="ABH23" s="218"/>
      <c r="ABI23" s="218"/>
      <c r="ABJ23" s="218"/>
      <c r="ABK23" s="218"/>
      <c r="ABL23" s="218"/>
      <c r="ABM23" s="218"/>
      <c r="ABN23" s="218"/>
      <c r="ABO23" s="218"/>
      <c r="ABP23" s="218"/>
      <c r="ABQ23" s="218"/>
      <c r="ABR23" s="218"/>
      <c r="ABS23" s="218"/>
      <c r="ABT23" s="218"/>
      <c r="ABU23" s="218"/>
      <c r="ABV23" s="218"/>
      <c r="ABW23" s="218"/>
      <c r="ABX23" s="218"/>
      <c r="ABY23" s="218"/>
      <c r="ABZ23" s="218"/>
      <c r="ACA23" s="218"/>
      <c r="ACB23" s="218"/>
      <c r="ACC23" s="218"/>
      <c r="ACD23" s="218"/>
      <c r="ACE23" s="218"/>
      <c r="ACF23" s="218"/>
      <c r="ACG23" s="218"/>
      <c r="ACH23" s="218"/>
      <c r="ACI23" s="218"/>
      <c r="ACJ23" s="218"/>
      <c r="ACK23" s="218"/>
      <c r="ACL23" s="218"/>
      <c r="ACM23" s="218"/>
      <c r="ACN23" s="218"/>
      <c r="ACO23" s="218"/>
      <c r="ACP23" s="218"/>
      <c r="ACQ23" s="218"/>
      <c r="ACR23" s="218"/>
      <c r="ACS23" s="218"/>
      <c r="ACT23" s="218"/>
      <c r="ACU23" s="218"/>
      <c r="ACV23" s="218"/>
      <c r="ACW23" s="218"/>
      <c r="ACX23" s="218"/>
      <c r="ACY23" s="218"/>
      <c r="ACZ23" s="218"/>
      <c r="ADA23" s="218"/>
      <c r="ADB23" s="218"/>
    </row>
    <row r="24" spans="1:782" s="223" customFormat="1" ht="14.4" thickBot="1" x14ac:dyDescent="0.25">
      <c r="A24" s="229" t="s">
        <v>302</v>
      </c>
      <c r="B24" s="247" t="s">
        <v>182</v>
      </c>
      <c r="C24" s="282">
        <v>6706</v>
      </c>
      <c r="D24" s="248">
        <v>1100</v>
      </c>
      <c r="F24" s="221"/>
      <c r="G24" s="226"/>
      <c r="H24" s="226"/>
    </row>
    <row r="25" spans="1:782" s="233" customFormat="1" x14ac:dyDescent="0.25">
      <c r="A25" s="231"/>
      <c r="B25" s="231"/>
      <c r="C25" s="249"/>
      <c r="D25" s="232"/>
      <c r="E25" s="234"/>
      <c r="F25" s="234"/>
      <c r="G25" s="218"/>
      <c r="H25" s="218"/>
      <c r="I25" s="218"/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  <c r="CB25" s="218"/>
      <c r="CC25" s="218"/>
      <c r="CD25" s="218"/>
      <c r="CE25" s="218"/>
      <c r="CF25" s="218"/>
      <c r="CG25" s="218"/>
      <c r="CH25" s="218"/>
      <c r="CI25" s="218"/>
      <c r="CJ25" s="218"/>
      <c r="CK25" s="218"/>
      <c r="CL25" s="218"/>
      <c r="CM25" s="218"/>
      <c r="CN25" s="218"/>
      <c r="CO25" s="218"/>
      <c r="CP25" s="218"/>
      <c r="CQ25" s="218"/>
      <c r="CR25" s="218"/>
      <c r="CS25" s="218"/>
      <c r="CT25" s="218"/>
      <c r="CU25" s="218"/>
      <c r="CV25" s="218"/>
      <c r="CW25" s="218"/>
      <c r="CX25" s="218"/>
      <c r="CY25" s="218"/>
      <c r="CZ25" s="218"/>
      <c r="DA25" s="218"/>
      <c r="DB25" s="218"/>
      <c r="DC25" s="218"/>
      <c r="DD25" s="218"/>
      <c r="DE25" s="218"/>
      <c r="DF25" s="218"/>
      <c r="DG25" s="218"/>
      <c r="DH25" s="218"/>
      <c r="DI25" s="218"/>
      <c r="DJ25" s="218"/>
      <c r="DK25" s="218"/>
      <c r="DL25" s="218"/>
      <c r="DM25" s="218"/>
      <c r="DN25" s="218"/>
      <c r="DO25" s="218"/>
      <c r="DP25" s="218"/>
      <c r="DQ25" s="218"/>
      <c r="DR25" s="218"/>
      <c r="DS25" s="218"/>
      <c r="DT25" s="218"/>
      <c r="DU25" s="218"/>
      <c r="DV25" s="218"/>
      <c r="DW25" s="218"/>
      <c r="DX25" s="218"/>
      <c r="DY25" s="218"/>
      <c r="DZ25" s="218"/>
      <c r="EA25" s="218"/>
      <c r="EB25" s="218"/>
      <c r="EC25" s="218"/>
      <c r="ED25" s="218"/>
      <c r="EE25" s="218"/>
      <c r="EF25" s="218"/>
      <c r="EG25" s="218"/>
      <c r="EH25" s="218"/>
      <c r="EI25" s="218"/>
      <c r="EJ25" s="218"/>
      <c r="EK25" s="218"/>
      <c r="EL25" s="218"/>
      <c r="EM25" s="218"/>
      <c r="EN25" s="218"/>
      <c r="EO25" s="218"/>
      <c r="EP25" s="218"/>
      <c r="EQ25" s="218"/>
      <c r="ER25" s="218"/>
      <c r="ES25" s="218"/>
      <c r="ET25" s="218"/>
      <c r="EU25" s="218"/>
      <c r="EV25" s="218"/>
      <c r="EW25" s="218"/>
      <c r="EX25" s="218"/>
      <c r="EY25" s="218"/>
      <c r="EZ25" s="218"/>
      <c r="FA25" s="218"/>
      <c r="FB25" s="218"/>
      <c r="FC25" s="218"/>
      <c r="FD25" s="218"/>
      <c r="FE25" s="218"/>
      <c r="FF25" s="218"/>
      <c r="FG25" s="218"/>
      <c r="FH25" s="218"/>
      <c r="FI25" s="218"/>
      <c r="FJ25" s="218"/>
      <c r="FK25" s="218"/>
      <c r="FL25" s="218"/>
      <c r="FM25" s="218"/>
      <c r="FN25" s="218"/>
      <c r="FO25" s="218"/>
      <c r="FP25" s="218"/>
      <c r="FQ25" s="218"/>
      <c r="FR25" s="218"/>
      <c r="FS25" s="218"/>
      <c r="FT25" s="218"/>
      <c r="FU25" s="218"/>
      <c r="FV25" s="218"/>
      <c r="FW25" s="218"/>
      <c r="FX25" s="218"/>
      <c r="FY25" s="218"/>
      <c r="FZ25" s="218"/>
      <c r="GA25" s="218"/>
      <c r="GB25" s="218"/>
      <c r="GC25" s="218"/>
      <c r="GD25" s="218"/>
      <c r="GE25" s="218"/>
      <c r="GF25" s="218"/>
      <c r="GG25" s="218"/>
      <c r="GH25" s="218"/>
      <c r="GI25" s="218"/>
      <c r="GJ25" s="218"/>
      <c r="GK25" s="218"/>
      <c r="GL25" s="218"/>
      <c r="GM25" s="218"/>
      <c r="GN25" s="218"/>
      <c r="GO25" s="218"/>
      <c r="GP25" s="218"/>
      <c r="GQ25" s="218"/>
      <c r="GR25" s="218"/>
      <c r="GS25" s="218"/>
      <c r="GT25" s="218"/>
      <c r="GU25" s="218"/>
      <c r="GV25" s="218"/>
      <c r="GW25" s="218"/>
      <c r="GX25" s="218"/>
      <c r="GY25" s="218"/>
      <c r="GZ25" s="218"/>
      <c r="HA25" s="218"/>
      <c r="HB25" s="218"/>
      <c r="HC25" s="218"/>
      <c r="HD25" s="218"/>
      <c r="HE25" s="218"/>
      <c r="HF25" s="218"/>
      <c r="HG25" s="218"/>
      <c r="HH25" s="218"/>
      <c r="HI25" s="218"/>
      <c r="HJ25" s="218"/>
      <c r="HK25" s="218"/>
      <c r="HL25" s="218"/>
      <c r="HM25" s="218"/>
      <c r="HN25" s="218"/>
      <c r="HO25" s="218"/>
      <c r="HP25" s="218"/>
      <c r="HQ25" s="218"/>
      <c r="HR25" s="218"/>
      <c r="HS25" s="218"/>
      <c r="HT25" s="218"/>
      <c r="HU25" s="218"/>
      <c r="HV25" s="218"/>
      <c r="HW25" s="218"/>
      <c r="HX25" s="218"/>
      <c r="HY25" s="218"/>
      <c r="HZ25" s="218"/>
      <c r="IA25" s="218"/>
      <c r="IB25" s="218"/>
      <c r="IC25" s="218"/>
      <c r="ID25" s="218"/>
      <c r="IE25" s="218"/>
      <c r="IF25" s="218"/>
      <c r="IG25" s="218"/>
      <c r="IH25" s="218"/>
      <c r="II25" s="218"/>
      <c r="IJ25" s="218"/>
      <c r="IK25" s="218"/>
      <c r="IL25" s="218"/>
      <c r="IM25" s="218"/>
      <c r="IN25" s="218"/>
      <c r="IO25" s="218"/>
      <c r="IP25" s="218"/>
      <c r="IQ25" s="218"/>
      <c r="IR25" s="218"/>
      <c r="IS25" s="218"/>
      <c r="IT25" s="218"/>
      <c r="IU25" s="218"/>
      <c r="IV25" s="218"/>
      <c r="IW25" s="218"/>
      <c r="IX25" s="218"/>
      <c r="IY25" s="218"/>
      <c r="IZ25" s="218"/>
      <c r="JA25" s="218"/>
      <c r="JB25" s="218"/>
      <c r="JC25" s="218"/>
      <c r="JD25" s="218"/>
      <c r="JE25" s="218"/>
      <c r="JF25" s="218"/>
      <c r="JG25" s="218"/>
      <c r="JH25" s="218"/>
      <c r="JI25" s="218"/>
      <c r="JJ25" s="218"/>
      <c r="JK25" s="218"/>
      <c r="JL25" s="218"/>
      <c r="JM25" s="218"/>
      <c r="JN25" s="218"/>
      <c r="JO25" s="218"/>
      <c r="JP25" s="218"/>
      <c r="JQ25" s="218"/>
      <c r="JR25" s="218"/>
      <c r="JS25" s="218"/>
      <c r="JT25" s="218"/>
      <c r="JU25" s="218"/>
      <c r="JV25" s="218"/>
      <c r="JW25" s="218"/>
      <c r="JX25" s="218"/>
      <c r="JY25" s="218"/>
      <c r="JZ25" s="218"/>
      <c r="KA25" s="218"/>
      <c r="KB25" s="218"/>
      <c r="KC25" s="218"/>
      <c r="KD25" s="218"/>
      <c r="KE25" s="218"/>
      <c r="KF25" s="218"/>
      <c r="KG25" s="218"/>
      <c r="KH25" s="218"/>
      <c r="KI25" s="218"/>
      <c r="KJ25" s="218"/>
      <c r="KK25" s="218"/>
      <c r="KL25" s="218"/>
      <c r="KM25" s="218"/>
      <c r="KN25" s="218"/>
      <c r="KO25" s="218"/>
      <c r="KP25" s="218"/>
      <c r="KQ25" s="218"/>
      <c r="KR25" s="218"/>
      <c r="KS25" s="218"/>
      <c r="KT25" s="218"/>
      <c r="KU25" s="218"/>
      <c r="KV25" s="218"/>
      <c r="KW25" s="218"/>
      <c r="KX25" s="218"/>
      <c r="KY25" s="218"/>
      <c r="KZ25" s="218"/>
      <c r="LA25" s="218"/>
      <c r="LB25" s="218"/>
      <c r="LC25" s="218"/>
      <c r="LD25" s="218"/>
      <c r="LE25" s="218"/>
      <c r="LF25" s="218"/>
      <c r="LG25" s="218"/>
      <c r="LH25" s="218"/>
      <c r="LI25" s="218"/>
      <c r="LJ25" s="218"/>
      <c r="LK25" s="218"/>
      <c r="LL25" s="218"/>
      <c r="LM25" s="218"/>
      <c r="LN25" s="218"/>
      <c r="LO25" s="218"/>
      <c r="LP25" s="218"/>
      <c r="LQ25" s="218"/>
      <c r="LR25" s="218"/>
      <c r="LS25" s="218"/>
      <c r="LT25" s="218"/>
      <c r="LU25" s="218"/>
      <c r="LV25" s="218"/>
      <c r="LW25" s="218"/>
      <c r="LX25" s="218"/>
      <c r="LY25" s="218"/>
      <c r="LZ25" s="218"/>
      <c r="MA25" s="218"/>
      <c r="MB25" s="218"/>
      <c r="MC25" s="218"/>
      <c r="MD25" s="218"/>
      <c r="ME25" s="218"/>
      <c r="MF25" s="218"/>
      <c r="MG25" s="218"/>
      <c r="MH25" s="218"/>
      <c r="MI25" s="218"/>
      <c r="MJ25" s="218"/>
      <c r="MK25" s="218"/>
      <c r="ML25" s="218"/>
      <c r="MM25" s="218"/>
      <c r="MN25" s="218"/>
      <c r="MO25" s="218"/>
      <c r="MP25" s="218"/>
      <c r="MQ25" s="218"/>
      <c r="MR25" s="218"/>
      <c r="MS25" s="218"/>
      <c r="MT25" s="218"/>
      <c r="MU25" s="218"/>
      <c r="MV25" s="218"/>
      <c r="MW25" s="218"/>
      <c r="MX25" s="218"/>
      <c r="MY25" s="218"/>
      <c r="MZ25" s="218"/>
      <c r="NA25" s="218"/>
      <c r="NB25" s="218"/>
      <c r="NC25" s="218"/>
      <c r="ND25" s="218"/>
      <c r="NE25" s="218"/>
      <c r="NF25" s="218"/>
      <c r="NG25" s="218"/>
      <c r="NH25" s="218"/>
      <c r="NI25" s="218"/>
      <c r="NJ25" s="218"/>
      <c r="NK25" s="218"/>
      <c r="NL25" s="218"/>
      <c r="NM25" s="218"/>
      <c r="NN25" s="218"/>
      <c r="NO25" s="218"/>
      <c r="NP25" s="218"/>
      <c r="NQ25" s="218"/>
      <c r="NR25" s="218"/>
      <c r="NS25" s="218"/>
      <c r="NT25" s="218"/>
      <c r="NU25" s="218"/>
      <c r="NV25" s="218"/>
      <c r="NW25" s="218"/>
      <c r="NX25" s="218"/>
      <c r="NY25" s="218"/>
      <c r="NZ25" s="218"/>
      <c r="OA25" s="218"/>
      <c r="OB25" s="218"/>
      <c r="OC25" s="218"/>
      <c r="OD25" s="218"/>
      <c r="OE25" s="218"/>
      <c r="OF25" s="218"/>
      <c r="OG25" s="218"/>
      <c r="OH25" s="218"/>
      <c r="OI25" s="218"/>
      <c r="OJ25" s="218"/>
      <c r="OK25" s="218"/>
      <c r="OL25" s="218"/>
      <c r="OM25" s="218"/>
      <c r="ON25" s="218"/>
      <c r="OO25" s="218"/>
      <c r="OP25" s="218"/>
      <c r="OQ25" s="218"/>
      <c r="OR25" s="218"/>
      <c r="OS25" s="218"/>
      <c r="OT25" s="218"/>
      <c r="OU25" s="218"/>
      <c r="OV25" s="218"/>
      <c r="OW25" s="218"/>
      <c r="OX25" s="218"/>
      <c r="OY25" s="218"/>
      <c r="OZ25" s="218"/>
      <c r="PA25" s="218"/>
      <c r="PB25" s="218"/>
      <c r="PC25" s="218"/>
      <c r="PD25" s="218"/>
      <c r="PE25" s="218"/>
      <c r="PF25" s="218"/>
      <c r="PG25" s="218"/>
      <c r="PH25" s="218"/>
      <c r="PI25" s="218"/>
      <c r="PJ25" s="218"/>
      <c r="PK25" s="218"/>
      <c r="PL25" s="218"/>
      <c r="PM25" s="218"/>
      <c r="PN25" s="218"/>
      <c r="PO25" s="218"/>
      <c r="PP25" s="218"/>
      <c r="PQ25" s="218"/>
      <c r="PR25" s="218"/>
      <c r="PS25" s="218"/>
      <c r="PT25" s="218"/>
      <c r="PU25" s="218"/>
      <c r="PV25" s="218"/>
      <c r="PW25" s="218"/>
      <c r="PX25" s="218"/>
      <c r="PY25" s="218"/>
      <c r="PZ25" s="218"/>
      <c r="QA25" s="218"/>
      <c r="QB25" s="218"/>
      <c r="QC25" s="218"/>
      <c r="QD25" s="218"/>
      <c r="QE25" s="218"/>
      <c r="QF25" s="218"/>
      <c r="QG25" s="218"/>
      <c r="QH25" s="218"/>
      <c r="QI25" s="218"/>
      <c r="QJ25" s="218"/>
      <c r="QK25" s="218"/>
      <c r="QL25" s="218"/>
      <c r="QM25" s="218"/>
      <c r="QN25" s="218"/>
      <c r="QO25" s="218"/>
      <c r="QP25" s="218"/>
      <c r="QQ25" s="218"/>
      <c r="QR25" s="218"/>
      <c r="QS25" s="218"/>
      <c r="QT25" s="218"/>
      <c r="QU25" s="218"/>
      <c r="QV25" s="218"/>
      <c r="QW25" s="218"/>
      <c r="QX25" s="218"/>
      <c r="QY25" s="218"/>
      <c r="QZ25" s="218"/>
      <c r="RA25" s="218"/>
      <c r="RB25" s="218"/>
      <c r="RC25" s="218"/>
      <c r="RD25" s="218"/>
      <c r="RE25" s="218"/>
      <c r="RF25" s="218"/>
      <c r="RG25" s="218"/>
      <c r="RH25" s="218"/>
      <c r="RI25" s="218"/>
      <c r="RJ25" s="218"/>
      <c r="RK25" s="218"/>
      <c r="RL25" s="218"/>
      <c r="RM25" s="218"/>
      <c r="RN25" s="218"/>
      <c r="RO25" s="218"/>
      <c r="RP25" s="218"/>
      <c r="RQ25" s="218"/>
      <c r="RR25" s="218"/>
      <c r="RS25" s="218"/>
      <c r="RT25" s="218"/>
      <c r="RU25" s="218"/>
      <c r="RV25" s="218"/>
      <c r="RW25" s="218"/>
      <c r="RX25" s="218"/>
      <c r="RY25" s="218"/>
      <c r="RZ25" s="218"/>
      <c r="SA25" s="218"/>
      <c r="SB25" s="218"/>
      <c r="SC25" s="218"/>
      <c r="SD25" s="218"/>
      <c r="SE25" s="218"/>
      <c r="SF25" s="218"/>
      <c r="SG25" s="218"/>
      <c r="SH25" s="218"/>
      <c r="SI25" s="218"/>
      <c r="SJ25" s="218"/>
      <c r="SK25" s="218"/>
      <c r="SL25" s="218"/>
      <c r="SM25" s="218"/>
      <c r="SN25" s="218"/>
      <c r="SO25" s="218"/>
      <c r="SP25" s="218"/>
      <c r="SQ25" s="218"/>
      <c r="SR25" s="218"/>
      <c r="SS25" s="218"/>
      <c r="ST25" s="218"/>
      <c r="SU25" s="218"/>
      <c r="SV25" s="218"/>
      <c r="SW25" s="218"/>
      <c r="SX25" s="218"/>
      <c r="SY25" s="218"/>
      <c r="SZ25" s="218"/>
      <c r="TA25" s="218"/>
      <c r="TB25" s="218"/>
      <c r="TC25" s="218"/>
      <c r="TD25" s="218"/>
      <c r="TE25" s="218"/>
      <c r="TF25" s="218"/>
      <c r="TG25" s="218"/>
      <c r="TH25" s="218"/>
      <c r="TI25" s="218"/>
      <c r="TJ25" s="218"/>
      <c r="TK25" s="218"/>
      <c r="TL25" s="218"/>
      <c r="TM25" s="218"/>
      <c r="TN25" s="218"/>
      <c r="TO25" s="218"/>
      <c r="TP25" s="218"/>
      <c r="TQ25" s="218"/>
      <c r="TR25" s="218"/>
      <c r="TS25" s="218"/>
      <c r="TT25" s="218"/>
      <c r="TU25" s="218"/>
      <c r="TV25" s="218"/>
      <c r="TW25" s="218"/>
      <c r="TX25" s="218"/>
      <c r="TY25" s="218"/>
      <c r="TZ25" s="218"/>
      <c r="UA25" s="218"/>
      <c r="UB25" s="218"/>
      <c r="UC25" s="218"/>
      <c r="UD25" s="218"/>
      <c r="UE25" s="218"/>
      <c r="UF25" s="218"/>
      <c r="UG25" s="218"/>
      <c r="UH25" s="218"/>
      <c r="UI25" s="218"/>
      <c r="UJ25" s="218"/>
      <c r="UK25" s="218"/>
      <c r="UL25" s="218"/>
      <c r="UM25" s="218"/>
      <c r="UN25" s="218"/>
      <c r="UO25" s="218"/>
      <c r="UP25" s="218"/>
      <c r="UQ25" s="218"/>
      <c r="UR25" s="218"/>
      <c r="US25" s="218"/>
      <c r="UT25" s="218"/>
      <c r="UU25" s="218"/>
      <c r="UV25" s="218"/>
      <c r="UW25" s="218"/>
      <c r="UX25" s="218"/>
      <c r="UY25" s="218"/>
      <c r="UZ25" s="218"/>
      <c r="VA25" s="218"/>
      <c r="VB25" s="218"/>
      <c r="VC25" s="218"/>
      <c r="VD25" s="218"/>
      <c r="VE25" s="218"/>
      <c r="VF25" s="218"/>
      <c r="VG25" s="218"/>
      <c r="VH25" s="218"/>
      <c r="VI25" s="218"/>
      <c r="VJ25" s="218"/>
      <c r="VK25" s="218"/>
      <c r="VL25" s="218"/>
      <c r="VM25" s="218"/>
      <c r="VN25" s="218"/>
      <c r="VO25" s="218"/>
      <c r="VP25" s="218"/>
      <c r="VQ25" s="218"/>
      <c r="VR25" s="218"/>
      <c r="VS25" s="218"/>
      <c r="VT25" s="218"/>
      <c r="VU25" s="218"/>
      <c r="VV25" s="218"/>
      <c r="VW25" s="218"/>
      <c r="VX25" s="218"/>
      <c r="VY25" s="218"/>
      <c r="VZ25" s="218"/>
      <c r="WA25" s="218"/>
      <c r="WB25" s="218"/>
      <c r="WC25" s="218"/>
      <c r="WD25" s="218"/>
      <c r="WE25" s="218"/>
      <c r="WF25" s="218"/>
      <c r="WG25" s="218"/>
      <c r="WH25" s="218"/>
      <c r="WI25" s="218"/>
      <c r="WJ25" s="218"/>
      <c r="WK25" s="218"/>
      <c r="WL25" s="218"/>
      <c r="WM25" s="218"/>
      <c r="WN25" s="218"/>
      <c r="WO25" s="218"/>
      <c r="WP25" s="218"/>
      <c r="WQ25" s="218"/>
      <c r="WR25" s="218"/>
      <c r="WS25" s="218"/>
      <c r="WT25" s="218"/>
      <c r="WU25" s="218"/>
      <c r="WV25" s="218"/>
      <c r="WW25" s="218"/>
      <c r="WX25" s="218"/>
      <c r="WY25" s="218"/>
      <c r="WZ25" s="218"/>
      <c r="XA25" s="218"/>
      <c r="XB25" s="218"/>
      <c r="XC25" s="218"/>
      <c r="XD25" s="218"/>
      <c r="XE25" s="218"/>
      <c r="XF25" s="218"/>
      <c r="XG25" s="218"/>
      <c r="XH25" s="218"/>
      <c r="XI25" s="218"/>
      <c r="XJ25" s="218"/>
      <c r="XK25" s="218"/>
      <c r="XL25" s="218"/>
      <c r="XM25" s="218"/>
      <c r="XN25" s="218"/>
      <c r="XO25" s="218"/>
      <c r="XP25" s="218"/>
      <c r="XQ25" s="218"/>
      <c r="XR25" s="218"/>
      <c r="XS25" s="218"/>
      <c r="XT25" s="218"/>
      <c r="XU25" s="218"/>
      <c r="XV25" s="218"/>
      <c r="XW25" s="218"/>
      <c r="XX25" s="218"/>
      <c r="XY25" s="218"/>
      <c r="XZ25" s="218"/>
      <c r="YA25" s="218"/>
      <c r="YB25" s="218"/>
      <c r="YC25" s="218"/>
      <c r="YD25" s="218"/>
      <c r="YE25" s="218"/>
      <c r="YF25" s="218"/>
      <c r="YG25" s="218"/>
      <c r="YH25" s="218"/>
      <c r="YI25" s="218"/>
      <c r="YJ25" s="218"/>
      <c r="YK25" s="218"/>
      <c r="YL25" s="218"/>
      <c r="YM25" s="218"/>
      <c r="YN25" s="218"/>
      <c r="YO25" s="218"/>
      <c r="YP25" s="218"/>
      <c r="YQ25" s="218"/>
      <c r="YR25" s="218"/>
      <c r="YS25" s="218"/>
      <c r="YT25" s="218"/>
      <c r="YU25" s="218"/>
      <c r="YV25" s="218"/>
      <c r="YW25" s="218"/>
      <c r="YX25" s="218"/>
      <c r="YY25" s="218"/>
      <c r="YZ25" s="218"/>
      <c r="ZA25" s="218"/>
      <c r="ZB25" s="218"/>
      <c r="ZC25" s="218"/>
      <c r="ZD25" s="218"/>
      <c r="ZE25" s="218"/>
      <c r="ZF25" s="218"/>
      <c r="ZG25" s="218"/>
      <c r="ZH25" s="218"/>
      <c r="ZI25" s="218"/>
      <c r="ZJ25" s="218"/>
      <c r="ZK25" s="218"/>
      <c r="ZL25" s="218"/>
      <c r="ZM25" s="218"/>
      <c r="ZN25" s="218"/>
      <c r="ZO25" s="218"/>
      <c r="ZP25" s="218"/>
      <c r="ZQ25" s="218"/>
      <c r="ZR25" s="218"/>
      <c r="ZS25" s="218"/>
      <c r="ZT25" s="218"/>
      <c r="ZU25" s="218"/>
      <c r="ZV25" s="218"/>
      <c r="ZW25" s="218"/>
      <c r="ZX25" s="218"/>
      <c r="ZY25" s="218"/>
      <c r="ZZ25" s="218"/>
      <c r="AAA25" s="218"/>
      <c r="AAB25" s="218"/>
      <c r="AAC25" s="218"/>
      <c r="AAD25" s="218"/>
      <c r="AAE25" s="218"/>
      <c r="AAF25" s="218"/>
      <c r="AAG25" s="218"/>
      <c r="AAH25" s="218"/>
      <c r="AAI25" s="218"/>
      <c r="AAJ25" s="218"/>
      <c r="AAK25" s="218"/>
      <c r="AAL25" s="218"/>
      <c r="AAM25" s="218"/>
      <c r="AAN25" s="218"/>
      <c r="AAO25" s="218"/>
      <c r="AAP25" s="218"/>
      <c r="AAQ25" s="218"/>
      <c r="AAR25" s="218"/>
      <c r="AAS25" s="218"/>
      <c r="AAT25" s="218"/>
      <c r="AAU25" s="218"/>
      <c r="AAV25" s="218"/>
      <c r="AAW25" s="218"/>
      <c r="AAX25" s="218"/>
      <c r="AAY25" s="218"/>
      <c r="AAZ25" s="218"/>
      <c r="ABA25" s="218"/>
      <c r="ABB25" s="218"/>
      <c r="ABC25" s="218"/>
      <c r="ABD25" s="218"/>
      <c r="ABE25" s="218"/>
      <c r="ABF25" s="218"/>
      <c r="ABG25" s="218"/>
      <c r="ABH25" s="218"/>
      <c r="ABI25" s="218"/>
      <c r="ABJ25" s="218"/>
      <c r="ABK25" s="218"/>
      <c r="ABL25" s="218"/>
      <c r="ABM25" s="218"/>
      <c r="ABN25" s="218"/>
      <c r="ABO25" s="218"/>
      <c r="ABP25" s="218"/>
      <c r="ABQ25" s="218"/>
      <c r="ABR25" s="218"/>
      <c r="ABS25" s="218"/>
      <c r="ABT25" s="218"/>
      <c r="ABU25" s="218"/>
      <c r="ABV25" s="218"/>
      <c r="ABW25" s="218"/>
      <c r="ABX25" s="218"/>
      <c r="ABY25" s="218"/>
      <c r="ABZ25" s="218"/>
      <c r="ACA25" s="218"/>
      <c r="ACB25" s="218"/>
      <c r="ACC25" s="218"/>
      <c r="ACD25" s="218"/>
      <c r="ACE25" s="218"/>
      <c r="ACF25" s="218"/>
      <c r="ACG25" s="218"/>
      <c r="ACH25" s="218"/>
      <c r="ACI25" s="218"/>
      <c r="ACJ25" s="218"/>
      <c r="ACK25" s="218"/>
      <c r="ACL25" s="218"/>
      <c r="ACM25" s="218"/>
      <c r="ACN25" s="218"/>
      <c r="ACO25" s="218"/>
      <c r="ACP25" s="218"/>
      <c r="ACQ25" s="218"/>
      <c r="ACR25" s="218"/>
      <c r="ACS25" s="218"/>
      <c r="ACT25" s="218"/>
      <c r="ACU25" s="218"/>
      <c r="ACV25" s="218"/>
      <c r="ACW25" s="218"/>
      <c r="ACX25" s="218"/>
      <c r="ACY25" s="218"/>
      <c r="ACZ25" s="218"/>
      <c r="ADA25" s="218"/>
      <c r="ADB25" s="218"/>
    </row>
    <row r="26" spans="1:782" s="233" customFormat="1" x14ac:dyDescent="0.25">
      <c r="A26" s="231"/>
      <c r="B26" s="231"/>
      <c r="C26" s="249"/>
      <c r="D26" s="232"/>
      <c r="E26" s="234"/>
      <c r="F26" s="234"/>
      <c r="G26" s="218"/>
      <c r="H26" s="218"/>
      <c r="I26" s="218"/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  <c r="CB26" s="218"/>
      <c r="CC26" s="218"/>
      <c r="CD26" s="218"/>
      <c r="CE26" s="218"/>
      <c r="CF26" s="218"/>
      <c r="CG26" s="218"/>
      <c r="CH26" s="218"/>
      <c r="CI26" s="218"/>
      <c r="CJ26" s="218"/>
      <c r="CK26" s="218"/>
      <c r="CL26" s="218"/>
      <c r="CM26" s="218"/>
      <c r="CN26" s="218"/>
      <c r="CO26" s="218"/>
      <c r="CP26" s="218"/>
      <c r="CQ26" s="218"/>
      <c r="CR26" s="218"/>
      <c r="CS26" s="218"/>
      <c r="CT26" s="218"/>
      <c r="CU26" s="218"/>
      <c r="CV26" s="218"/>
      <c r="CW26" s="218"/>
      <c r="CX26" s="218"/>
      <c r="CY26" s="218"/>
      <c r="CZ26" s="218"/>
      <c r="DA26" s="218"/>
      <c r="DB26" s="218"/>
      <c r="DC26" s="218"/>
      <c r="DD26" s="218"/>
      <c r="DE26" s="218"/>
      <c r="DF26" s="218"/>
      <c r="DG26" s="218"/>
      <c r="DH26" s="218"/>
      <c r="DI26" s="218"/>
      <c r="DJ26" s="218"/>
      <c r="DK26" s="218"/>
      <c r="DL26" s="218"/>
      <c r="DM26" s="218"/>
      <c r="DN26" s="218"/>
      <c r="DO26" s="218"/>
      <c r="DP26" s="218"/>
      <c r="DQ26" s="218"/>
      <c r="DR26" s="218"/>
      <c r="DS26" s="218"/>
      <c r="DT26" s="218"/>
      <c r="DU26" s="218"/>
      <c r="DV26" s="218"/>
      <c r="DW26" s="218"/>
      <c r="DX26" s="218"/>
      <c r="DY26" s="218"/>
      <c r="DZ26" s="218"/>
      <c r="EA26" s="218"/>
      <c r="EB26" s="218"/>
      <c r="EC26" s="218"/>
      <c r="ED26" s="218"/>
      <c r="EE26" s="218"/>
      <c r="EF26" s="218"/>
      <c r="EG26" s="218"/>
      <c r="EH26" s="218"/>
      <c r="EI26" s="218"/>
      <c r="EJ26" s="218"/>
      <c r="EK26" s="218"/>
      <c r="EL26" s="218"/>
      <c r="EM26" s="218"/>
      <c r="EN26" s="218"/>
      <c r="EO26" s="218"/>
      <c r="EP26" s="218"/>
      <c r="EQ26" s="218"/>
      <c r="ER26" s="218"/>
      <c r="ES26" s="218"/>
      <c r="ET26" s="218"/>
      <c r="EU26" s="218"/>
      <c r="EV26" s="218"/>
      <c r="EW26" s="218"/>
      <c r="EX26" s="218"/>
      <c r="EY26" s="218"/>
      <c r="EZ26" s="218"/>
      <c r="FA26" s="218"/>
      <c r="FB26" s="218"/>
      <c r="FC26" s="218"/>
      <c r="FD26" s="218"/>
      <c r="FE26" s="218"/>
      <c r="FF26" s="218"/>
      <c r="FG26" s="218"/>
      <c r="FH26" s="218"/>
      <c r="FI26" s="218"/>
      <c r="FJ26" s="218"/>
      <c r="FK26" s="218"/>
      <c r="FL26" s="218"/>
      <c r="FM26" s="218"/>
      <c r="FN26" s="218"/>
      <c r="FO26" s="218"/>
      <c r="FP26" s="218"/>
      <c r="FQ26" s="218"/>
      <c r="FR26" s="218"/>
      <c r="FS26" s="218"/>
      <c r="FT26" s="218"/>
      <c r="FU26" s="218"/>
      <c r="FV26" s="218"/>
      <c r="FW26" s="218"/>
      <c r="FX26" s="218"/>
      <c r="FY26" s="218"/>
      <c r="FZ26" s="218"/>
      <c r="GA26" s="218"/>
      <c r="GB26" s="218"/>
      <c r="GC26" s="218"/>
      <c r="GD26" s="218"/>
      <c r="GE26" s="218"/>
      <c r="GF26" s="218"/>
      <c r="GG26" s="218"/>
      <c r="GH26" s="218"/>
      <c r="GI26" s="218"/>
      <c r="GJ26" s="218"/>
      <c r="GK26" s="218"/>
      <c r="GL26" s="218"/>
      <c r="GM26" s="218"/>
      <c r="GN26" s="218"/>
      <c r="GO26" s="218"/>
      <c r="GP26" s="218"/>
      <c r="GQ26" s="218"/>
      <c r="GR26" s="218"/>
      <c r="GS26" s="218"/>
      <c r="GT26" s="218"/>
      <c r="GU26" s="218"/>
      <c r="GV26" s="218"/>
      <c r="GW26" s="218"/>
      <c r="GX26" s="218"/>
      <c r="GY26" s="218"/>
      <c r="GZ26" s="218"/>
      <c r="HA26" s="218"/>
      <c r="HB26" s="218"/>
      <c r="HC26" s="218"/>
      <c r="HD26" s="218"/>
      <c r="HE26" s="218"/>
      <c r="HF26" s="218"/>
      <c r="HG26" s="218"/>
      <c r="HH26" s="218"/>
      <c r="HI26" s="218"/>
      <c r="HJ26" s="218"/>
      <c r="HK26" s="218"/>
      <c r="HL26" s="218"/>
      <c r="HM26" s="218"/>
      <c r="HN26" s="218"/>
      <c r="HO26" s="218"/>
      <c r="HP26" s="218"/>
      <c r="HQ26" s="218"/>
      <c r="HR26" s="218"/>
      <c r="HS26" s="218"/>
      <c r="HT26" s="218"/>
      <c r="HU26" s="218"/>
      <c r="HV26" s="218"/>
      <c r="HW26" s="218"/>
      <c r="HX26" s="218"/>
      <c r="HY26" s="218"/>
      <c r="HZ26" s="218"/>
      <c r="IA26" s="218"/>
      <c r="IB26" s="218"/>
      <c r="IC26" s="218"/>
      <c r="ID26" s="218"/>
      <c r="IE26" s="218"/>
      <c r="IF26" s="218"/>
      <c r="IG26" s="218"/>
      <c r="IH26" s="218"/>
      <c r="II26" s="218"/>
      <c r="IJ26" s="218"/>
      <c r="IK26" s="218"/>
      <c r="IL26" s="218"/>
      <c r="IM26" s="218"/>
      <c r="IN26" s="218"/>
      <c r="IO26" s="218"/>
      <c r="IP26" s="218"/>
      <c r="IQ26" s="218"/>
      <c r="IR26" s="218"/>
      <c r="IS26" s="218"/>
      <c r="IT26" s="218"/>
      <c r="IU26" s="218"/>
      <c r="IV26" s="218"/>
      <c r="IW26" s="218"/>
      <c r="IX26" s="218"/>
      <c r="IY26" s="218"/>
      <c r="IZ26" s="218"/>
      <c r="JA26" s="218"/>
      <c r="JB26" s="218"/>
      <c r="JC26" s="218"/>
      <c r="JD26" s="218"/>
      <c r="JE26" s="218"/>
      <c r="JF26" s="218"/>
      <c r="JG26" s="218"/>
      <c r="JH26" s="218"/>
      <c r="JI26" s="218"/>
      <c r="JJ26" s="218"/>
      <c r="JK26" s="218"/>
      <c r="JL26" s="218"/>
      <c r="JM26" s="218"/>
      <c r="JN26" s="218"/>
      <c r="JO26" s="218"/>
      <c r="JP26" s="218"/>
      <c r="JQ26" s="218"/>
      <c r="JR26" s="218"/>
      <c r="JS26" s="218"/>
      <c r="JT26" s="218"/>
      <c r="JU26" s="218"/>
      <c r="JV26" s="218"/>
      <c r="JW26" s="218"/>
      <c r="JX26" s="218"/>
      <c r="JY26" s="218"/>
      <c r="JZ26" s="218"/>
      <c r="KA26" s="218"/>
      <c r="KB26" s="218"/>
      <c r="KC26" s="218"/>
      <c r="KD26" s="218"/>
      <c r="KE26" s="218"/>
      <c r="KF26" s="218"/>
      <c r="KG26" s="218"/>
      <c r="KH26" s="218"/>
      <c r="KI26" s="218"/>
      <c r="KJ26" s="218"/>
      <c r="KK26" s="218"/>
      <c r="KL26" s="218"/>
      <c r="KM26" s="218"/>
      <c r="KN26" s="218"/>
      <c r="KO26" s="218"/>
      <c r="KP26" s="218"/>
      <c r="KQ26" s="218"/>
      <c r="KR26" s="218"/>
      <c r="KS26" s="218"/>
      <c r="KT26" s="218"/>
      <c r="KU26" s="218"/>
      <c r="KV26" s="218"/>
      <c r="KW26" s="218"/>
      <c r="KX26" s="218"/>
      <c r="KY26" s="218"/>
      <c r="KZ26" s="218"/>
      <c r="LA26" s="218"/>
      <c r="LB26" s="218"/>
      <c r="LC26" s="218"/>
      <c r="LD26" s="218"/>
      <c r="LE26" s="218"/>
      <c r="LF26" s="218"/>
      <c r="LG26" s="218"/>
      <c r="LH26" s="218"/>
      <c r="LI26" s="218"/>
      <c r="LJ26" s="218"/>
      <c r="LK26" s="218"/>
      <c r="LL26" s="218"/>
      <c r="LM26" s="218"/>
      <c r="LN26" s="218"/>
      <c r="LO26" s="218"/>
      <c r="LP26" s="218"/>
      <c r="LQ26" s="218"/>
      <c r="LR26" s="218"/>
      <c r="LS26" s="218"/>
      <c r="LT26" s="218"/>
      <c r="LU26" s="218"/>
      <c r="LV26" s="218"/>
      <c r="LW26" s="218"/>
      <c r="LX26" s="218"/>
      <c r="LY26" s="218"/>
      <c r="LZ26" s="218"/>
      <c r="MA26" s="218"/>
      <c r="MB26" s="218"/>
      <c r="MC26" s="218"/>
      <c r="MD26" s="218"/>
      <c r="ME26" s="218"/>
      <c r="MF26" s="218"/>
      <c r="MG26" s="218"/>
      <c r="MH26" s="218"/>
      <c r="MI26" s="218"/>
      <c r="MJ26" s="218"/>
      <c r="MK26" s="218"/>
      <c r="ML26" s="218"/>
      <c r="MM26" s="218"/>
      <c r="MN26" s="218"/>
      <c r="MO26" s="218"/>
      <c r="MP26" s="218"/>
      <c r="MQ26" s="218"/>
      <c r="MR26" s="218"/>
      <c r="MS26" s="218"/>
      <c r="MT26" s="218"/>
      <c r="MU26" s="218"/>
      <c r="MV26" s="218"/>
      <c r="MW26" s="218"/>
      <c r="MX26" s="218"/>
      <c r="MY26" s="218"/>
      <c r="MZ26" s="218"/>
      <c r="NA26" s="218"/>
      <c r="NB26" s="218"/>
      <c r="NC26" s="218"/>
      <c r="ND26" s="218"/>
      <c r="NE26" s="218"/>
      <c r="NF26" s="218"/>
      <c r="NG26" s="218"/>
      <c r="NH26" s="218"/>
      <c r="NI26" s="218"/>
      <c r="NJ26" s="218"/>
      <c r="NK26" s="218"/>
      <c r="NL26" s="218"/>
      <c r="NM26" s="218"/>
      <c r="NN26" s="218"/>
      <c r="NO26" s="218"/>
      <c r="NP26" s="218"/>
      <c r="NQ26" s="218"/>
      <c r="NR26" s="218"/>
      <c r="NS26" s="218"/>
      <c r="NT26" s="218"/>
      <c r="NU26" s="218"/>
      <c r="NV26" s="218"/>
      <c r="NW26" s="218"/>
      <c r="NX26" s="218"/>
      <c r="NY26" s="218"/>
      <c r="NZ26" s="218"/>
      <c r="OA26" s="218"/>
      <c r="OB26" s="218"/>
      <c r="OC26" s="218"/>
      <c r="OD26" s="218"/>
      <c r="OE26" s="218"/>
      <c r="OF26" s="218"/>
      <c r="OG26" s="218"/>
      <c r="OH26" s="218"/>
      <c r="OI26" s="218"/>
      <c r="OJ26" s="218"/>
      <c r="OK26" s="218"/>
      <c r="OL26" s="218"/>
      <c r="OM26" s="218"/>
      <c r="ON26" s="218"/>
      <c r="OO26" s="218"/>
      <c r="OP26" s="218"/>
      <c r="OQ26" s="218"/>
      <c r="OR26" s="218"/>
      <c r="OS26" s="218"/>
      <c r="OT26" s="218"/>
      <c r="OU26" s="218"/>
      <c r="OV26" s="218"/>
      <c r="OW26" s="218"/>
      <c r="OX26" s="218"/>
      <c r="OY26" s="218"/>
      <c r="OZ26" s="218"/>
      <c r="PA26" s="218"/>
      <c r="PB26" s="218"/>
      <c r="PC26" s="218"/>
      <c r="PD26" s="218"/>
      <c r="PE26" s="218"/>
      <c r="PF26" s="218"/>
      <c r="PG26" s="218"/>
      <c r="PH26" s="218"/>
      <c r="PI26" s="218"/>
      <c r="PJ26" s="218"/>
      <c r="PK26" s="218"/>
      <c r="PL26" s="218"/>
      <c r="PM26" s="218"/>
      <c r="PN26" s="218"/>
      <c r="PO26" s="218"/>
      <c r="PP26" s="218"/>
      <c r="PQ26" s="218"/>
      <c r="PR26" s="218"/>
      <c r="PS26" s="218"/>
      <c r="PT26" s="218"/>
      <c r="PU26" s="218"/>
      <c r="PV26" s="218"/>
      <c r="PW26" s="218"/>
      <c r="PX26" s="218"/>
      <c r="PY26" s="218"/>
      <c r="PZ26" s="218"/>
      <c r="QA26" s="218"/>
      <c r="QB26" s="218"/>
      <c r="QC26" s="218"/>
      <c r="QD26" s="218"/>
      <c r="QE26" s="218"/>
      <c r="QF26" s="218"/>
      <c r="QG26" s="218"/>
      <c r="QH26" s="218"/>
      <c r="QI26" s="218"/>
      <c r="QJ26" s="218"/>
      <c r="QK26" s="218"/>
      <c r="QL26" s="218"/>
      <c r="QM26" s="218"/>
      <c r="QN26" s="218"/>
      <c r="QO26" s="218"/>
      <c r="QP26" s="218"/>
      <c r="QQ26" s="218"/>
      <c r="QR26" s="218"/>
      <c r="QS26" s="218"/>
      <c r="QT26" s="218"/>
      <c r="QU26" s="218"/>
      <c r="QV26" s="218"/>
      <c r="QW26" s="218"/>
      <c r="QX26" s="218"/>
      <c r="QY26" s="218"/>
      <c r="QZ26" s="218"/>
      <c r="RA26" s="218"/>
      <c r="RB26" s="218"/>
      <c r="RC26" s="218"/>
      <c r="RD26" s="218"/>
      <c r="RE26" s="218"/>
      <c r="RF26" s="218"/>
      <c r="RG26" s="218"/>
      <c r="RH26" s="218"/>
      <c r="RI26" s="218"/>
      <c r="RJ26" s="218"/>
      <c r="RK26" s="218"/>
      <c r="RL26" s="218"/>
      <c r="RM26" s="218"/>
      <c r="RN26" s="218"/>
      <c r="RO26" s="218"/>
      <c r="RP26" s="218"/>
      <c r="RQ26" s="218"/>
      <c r="RR26" s="218"/>
      <c r="RS26" s="218"/>
      <c r="RT26" s="218"/>
      <c r="RU26" s="218"/>
      <c r="RV26" s="218"/>
      <c r="RW26" s="218"/>
      <c r="RX26" s="218"/>
      <c r="RY26" s="218"/>
      <c r="RZ26" s="218"/>
      <c r="SA26" s="218"/>
      <c r="SB26" s="218"/>
      <c r="SC26" s="218"/>
      <c r="SD26" s="218"/>
      <c r="SE26" s="218"/>
      <c r="SF26" s="218"/>
      <c r="SG26" s="218"/>
      <c r="SH26" s="218"/>
      <c r="SI26" s="218"/>
      <c r="SJ26" s="218"/>
      <c r="SK26" s="218"/>
      <c r="SL26" s="218"/>
      <c r="SM26" s="218"/>
      <c r="SN26" s="218"/>
      <c r="SO26" s="218"/>
      <c r="SP26" s="218"/>
      <c r="SQ26" s="218"/>
      <c r="SR26" s="218"/>
      <c r="SS26" s="218"/>
      <c r="ST26" s="218"/>
      <c r="SU26" s="218"/>
      <c r="SV26" s="218"/>
      <c r="SW26" s="218"/>
      <c r="SX26" s="218"/>
      <c r="SY26" s="218"/>
      <c r="SZ26" s="218"/>
      <c r="TA26" s="218"/>
      <c r="TB26" s="218"/>
      <c r="TC26" s="218"/>
      <c r="TD26" s="218"/>
      <c r="TE26" s="218"/>
      <c r="TF26" s="218"/>
      <c r="TG26" s="218"/>
      <c r="TH26" s="218"/>
      <c r="TI26" s="218"/>
      <c r="TJ26" s="218"/>
      <c r="TK26" s="218"/>
      <c r="TL26" s="218"/>
      <c r="TM26" s="218"/>
      <c r="TN26" s="218"/>
      <c r="TO26" s="218"/>
      <c r="TP26" s="218"/>
      <c r="TQ26" s="218"/>
      <c r="TR26" s="218"/>
      <c r="TS26" s="218"/>
      <c r="TT26" s="218"/>
      <c r="TU26" s="218"/>
      <c r="TV26" s="218"/>
      <c r="TW26" s="218"/>
      <c r="TX26" s="218"/>
      <c r="TY26" s="218"/>
      <c r="TZ26" s="218"/>
      <c r="UA26" s="218"/>
      <c r="UB26" s="218"/>
      <c r="UC26" s="218"/>
      <c r="UD26" s="218"/>
      <c r="UE26" s="218"/>
      <c r="UF26" s="218"/>
      <c r="UG26" s="218"/>
      <c r="UH26" s="218"/>
      <c r="UI26" s="218"/>
      <c r="UJ26" s="218"/>
      <c r="UK26" s="218"/>
      <c r="UL26" s="218"/>
      <c r="UM26" s="218"/>
      <c r="UN26" s="218"/>
      <c r="UO26" s="218"/>
      <c r="UP26" s="218"/>
      <c r="UQ26" s="218"/>
      <c r="UR26" s="218"/>
      <c r="US26" s="218"/>
      <c r="UT26" s="218"/>
      <c r="UU26" s="218"/>
      <c r="UV26" s="218"/>
      <c r="UW26" s="218"/>
      <c r="UX26" s="218"/>
      <c r="UY26" s="218"/>
      <c r="UZ26" s="218"/>
      <c r="VA26" s="218"/>
      <c r="VB26" s="218"/>
      <c r="VC26" s="218"/>
      <c r="VD26" s="218"/>
      <c r="VE26" s="218"/>
      <c r="VF26" s="218"/>
      <c r="VG26" s="218"/>
      <c r="VH26" s="218"/>
      <c r="VI26" s="218"/>
      <c r="VJ26" s="218"/>
      <c r="VK26" s="218"/>
      <c r="VL26" s="218"/>
      <c r="VM26" s="218"/>
      <c r="VN26" s="218"/>
      <c r="VO26" s="218"/>
      <c r="VP26" s="218"/>
      <c r="VQ26" s="218"/>
      <c r="VR26" s="218"/>
      <c r="VS26" s="218"/>
      <c r="VT26" s="218"/>
      <c r="VU26" s="218"/>
      <c r="VV26" s="218"/>
      <c r="VW26" s="218"/>
      <c r="VX26" s="218"/>
      <c r="VY26" s="218"/>
      <c r="VZ26" s="218"/>
      <c r="WA26" s="218"/>
      <c r="WB26" s="218"/>
      <c r="WC26" s="218"/>
      <c r="WD26" s="218"/>
      <c r="WE26" s="218"/>
      <c r="WF26" s="218"/>
      <c r="WG26" s="218"/>
      <c r="WH26" s="218"/>
      <c r="WI26" s="218"/>
      <c r="WJ26" s="218"/>
      <c r="WK26" s="218"/>
      <c r="WL26" s="218"/>
      <c r="WM26" s="218"/>
      <c r="WN26" s="218"/>
      <c r="WO26" s="218"/>
      <c r="WP26" s="218"/>
      <c r="WQ26" s="218"/>
      <c r="WR26" s="218"/>
      <c r="WS26" s="218"/>
      <c r="WT26" s="218"/>
      <c r="WU26" s="218"/>
      <c r="WV26" s="218"/>
      <c r="WW26" s="218"/>
      <c r="WX26" s="218"/>
      <c r="WY26" s="218"/>
      <c r="WZ26" s="218"/>
      <c r="XA26" s="218"/>
      <c r="XB26" s="218"/>
      <c r="XC26" s="218"/>
      <c r="XD26" s="218"/>
      <c r="XE26" s="218"/>
      <c r="XF26" s="218"/>
      <c r="XG26" s="218"/>
      <c r="XH26" s="218"/>
      <c r="XI26" s="218"/>
      <c r="XJ26" s="218"/>
      <c r="XK26" s="218"/>
      <c r="XL26" s="218"/>
      <c r="XM26" s="218"/>
      <c r="XN26" s="218"/>
      <c r="XO26" s="218"/>
      <c r="XP26" s="218"/>
      <c r="XQ26" s="218"/>
      <c r="XR26" s="218"/>
      <c r="XS26" s="218"/>
      <c r="XT26" s="218"/>
      <c r="XU26" s="218"/>
      <c r="XV26" s="218"/>
      <c r="XW26" s="218"/>
      <c r="XX26" s="218"/>
      <c r="XY26" s="218"/>
      <c r="XZ26" s="218"/>
      <c r="YA26" s="218"/>
      <c r="YB26" s="218"/>
      <c r="YC26" s="218"/>
      <c r="YD26" s="218"/>
      <c r="YE26" s="218"/>
      <c r="YF26" s="218"/>
      <c r="YG26" s="218"/>
      <c r="YH26" s="218"/>
      <c r="YI26" s="218"/>
      <c r="YJ26" s="218"/>
      <c r="YK26" s="218"/>
      <c r="YL26" s="218"/>
      <c r="YM26" s="218"/>
      <c r="YN26" s="218"/>
      <c r="YO26" s="218"/>
      <c r="YP26" s="218"/>
      <c r="YQ26" s="218"/>
      <c r="YR26" s="218"/>
      <c r="YS26" s="218"/>
      <c r="YT26" s="218"/>
      <c r="YU26" s="218"/>
      <c r="YV26" s="218"/>
      <c r="YW26" s="218"/>
      <c r="YX26" s="218"/>
      <c r="YY26" s="218"/>
      <c r="YZ26" s="218"/>
      <c r="ZA26" s="218"/>
      <c r="ZB26" s="218"/>
      <c r="ZC26" s="218"/>
      <c r="ZD26" s="218"/>
      <c r="ZE26" s="218"/>
      <c r="ZF26" s="218"/>
      <c r="ZG26" s="218"/>
      <c r="ZH26" s="218"/>
      <c r="ZI26" s="218"/>
      <c r="ZJ26" s="218"/>
      <c r="ZK26" s="218"/>
      <c r="ZL26" s="218"/>
      <c r="ZM26" s="218"/>
      <c r="ZN26" s="218"/>
      <c r="ZO26" s="218"/>
      <c r="ZP26" s="218"/>
      <c r="ZQ26" s="218"/>
      <c r="ZR26" s="218"/>
      <c r="ZS26" s="218"/>
      <c r="ZT26" s="218"/>
      <c r="ZU26" s="218"/>
      <c r="ZV26" s="218"/>
      <c r="ZW26" s="218"/>
      <c r="ZX26" s="218"/>
      <c r="ZY26" s="218"/>
      <c r="ZZ26" s="218"/>
      <c r="AAA26" s="218"/>
      <c r="AAB26" s="218"/>
      <c r="AAC26" s="218"/>
      <c r="AAD26" s="218"/>
      <c r="AAE26" s="218"/>
      <c r="AAF26" s="218"/>
      <c r="AAG26" s="218"/>
      <c r="AAH26" s="218"/>
      <c r="AAI26" s="218"/>
      <c r="AAJ26" s="218"/>
      <c r="AAK26" s="218"/>
      <c r="AAL26" s="218"/>
      <c r="AAM26" s="218"/>
      <c r="AAN26" s="218"/>
      <c r="AAO26" s="218"/>
      <c r="AAP26" s="218"/>
      <c r="AAQ26" s="218"/>
      <c r="AAR26" s="218"/>
      <c r="AAS26" s="218"/>
      <c r="AAT26" s="218"/>
      <c r="AAU26" s="218"/>
      <c r="AAV26" s="218"/>
      <c r="AAW26" s="218"/>
      <c r="AAX26" s="218"/>
      <c r="AAY26" s="218"/>
      <c r="AAZ26" s="218"/>
      <c r="ABA26" s="218"/>
      <c r="ABB26" s="218"/>
      <c r="ABC26" s="218"/>
      <c r="ABD26" s="218"/>
      <c r="ABE26" s="218"/>
      <c r="ABF26" s="218"/>
      <c r="ABG26" s="218"/>
      <c r="ABH26" s="218"/>
      <c r="ABI26" s="218"/>
      <c r="ABJ26" s="218"/>
      <c r="ABK26" s="218"/>
      <c r="ABL26" s="218"/>
      <c r="ABM26" s="218"/>
      <c r="ABN26" s="218"/>
      <c r="ABO26" s="218"/>
      <c r="ABP26" s="218"/>
      <c r="ABQ26" s="218"/>
      <c r="ABR26" s="218"/>
      <c r="ABS26" s="218"/>
      <c r="ABT26" s="218"/>
      <c r="ABU26" s="218"/>
      <c r="ABV26" s="218"/>
      <c r="ABW26" s="218"/>
      <c r="ABX26" s="218"/>
      <c r="ABY26" s="218"/>
      <c r="ABZ26" s="218"/>
      <c r="ACA26" s="218"/>
      <c r="ACB26" s="218"/>
      <c r="ACC26" s="218"/>
      <c r="ACD26" s="218"/>
      <c r="ACE26" s="218"/>
      <c r="ACF26" s="218"/>
      <c r="ACG26" s="218"/>
      <c r="ACH26" s="218"/>
      <c r="ACI26" s="218"/>
      <c r="ACJ26" s="218"/>
      <c r="ACK26" s="218"/>
      <c r="ACL26" s="218"/>
      <c r="ACM26" s="218"/>
      <c r="ACN26" s="218"/>
      <c r="ACO26" s="218"/>
      <c r="ACP26" s="218"/>
      <c r="ACQ26" s="218"/>
      <c r="ACR26" s="218"/>
      <c r="ACS26" s="218"/>
      <c r="ACT26" s="218"/>
      <c r="ACU26" s="218"/>
      <c r="ACV26" s="218"/>
      <c r="ACW26" s="218"/>
      <c r="ACX26" s="218"/>
      <c r="ACY26" s="218"/>
      <c r="ACZ26" s="218"/>
      <c r="ADA26" s="218"/>
      <c r="ADB26" s="218"/>
    </row>
    <row r="27" spans="1:782" x14ac:dyDescent="0.25">
      <c r="A27" s="265" t="s">
        <v>303</v>
      </c>
    </row>
    <row r="28" spans="1:782" x14ac:dyDescent="0.25">
      <c r="A28" s="265" t="s">
        <v>304</v>
      </c>
    </row>
    <row r="29" spans="1:782" x14ac:dyDescent="0.25">
      <c r="A29" s="266"/>
    </row>
    <row r="30" spans="1:782" x14ac:dyDescent="0.25">
      <c r="A30" s="266" t="s">
        <v>305</v>
      </c>
    </row>
    <row r="31" spans="1:782" x14ac:dyDescent="0.25">
      <c r="A31" s="266"/>
    </row>
    <row r="32" spans="1:782" x14ac:dyDescent="0.25">
      <c r="A32" s="266"/>
    </row>
    <row r="33" spans="1:1" x14ac:dyDescent="0.25">
      <c r="A33" s="265" t="s">
        <v>306</v>
      </c>
    </row>
    <row r="34" spans="1:1" x14ac:dyDescent="0.25">
      <c r="A34" s="266" t="s">
        <v>307</v>
      </c>
    </row>
    <row r="35" spans="1:1" x14ac:dyDescent="0.25">
      <c r="A35" s="266"/>
    </row>
    <row r="36" spans="1:1" x14ac:dyDescent="0.25">
      <c r="A36" s="266" t="s">
        <v>308</v>
      </c>
    </row>
    <row r="37" spans="1:1" x14ac:dyDescent="0.25">
      <c r="A37" s="266"/>
    </row>
  </sheetData>
  <mergeCells count="3">
    <mergeCell ref="A1:D1"/>
    <mergeCell ref="A20:D20"/>
    <mergeCell ref="A16:D16"/>
  </mergeCells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92B91-BA55-4AF1-893C-52C8E3D5C680}">
  <dimension ref="A1:B443"/>
  <sheetViews>
    <sheetView tabSelected="1" topLeftCell="A430" workbookViewId="0">
      <selection activeCell="A433" sqref="A433"/>
    </sheetView>
  </sheetViews>
  <sheetFormatPr baseColWidth="10" defaultRowHeight="13.2" x14ac:dyDescent="0.25"/>
  <cols>
    <col min="1" max="1" width="42.7265625" style="393" customWidth="1"/>
    <col min="2" max="2" width="47.7265625" style="393" customWidth="1"/>
    <col min="3" max="16384" width="10.90625" style="393"/>
  </cols>
  <sheetData>
    <row r="1" spans="1:2" ht="15" x14ac:dyDescent="0.25">
      <c r="A1" s="265" t="s">
        <v>309</v>
      </c>
      <c r="B1" s="392"/>
    </row>
    <row r="2" spans="1:2" ht="15" x14ac:dyDescent="0.25">
      <c r="A2" s="266"/>
      <c r="B2" s="392"/>
    </row>
    <row r="3" spans="1:2" ht="15" x14ac:dyDescent="0.25">
      <c r="A3" s="265" t="s">
        <v>310</v>
      </c>
      <c r="B3" s="392"/>
    </row>
    <row r="4" spans="1:2" ht="13.8" thickBot="1" x14ac:dyDescent="0.3">
      <c r="A4" s="283"/>
      <c r="B4" s="392"/>
    </row>
    <row r="5" spans="1:2" ht="15" x14ac:dyDescent="0.25">
      <c r="A5" s="339" t="s">
        <v>311</v>
      </c>
      <c r="B5" s="340"/>
    </row>
    <row r="6" spans="1:2" ht="13.8" x14ac:dyDescent="0.25">
      <c r="A6" s="341" t="s">
        <v>312</v>
      </c>
      <c r="B6" s="342"/>
    </row>
    <row r="7" spans="1:2" ht="13.8" x14ac:dyDescent="0.25">
      <c r="A7" s="341" t="s">
        <v>313</v>
      </c>
      <c r="B7" s="342"/>
    </row>
    <row r="8" spans="1:2" ht="14.4" thickBot="1" x14ac:dyDescent="0.3">
      <c r="A8" s="337"/>
      <c r="B8" s="338"/>
    </row>
    <row r="9" spans="1:2" ht="15" x14ac:dyDescent="0.25">
      <c r="A9" s="339" t="s">
        <v>314</v>
      </c>
      <c r="B9" s="340"/>
    </row>
    <row r="10" spans="1:2" ht="13.8" x14ac:dyDescent="0.25">
      <c r="A10" s="343" t="s">
        <v>164</v>
      </c>
      <c r="B10" s="344"/>
    </row>
    <row r="11" spans="1:2" ht="14.4" thickBot="1" x14ac:dyDescent="0.3">
      <c r="A11" s="337"/>
      <c r="B11" s="338"/>
    </row>
    <row r="12" spans="1:2" ht="15" x14ac:dyDescent="0.25">
      <c r="A12" s="339" t="s">
        <v>315</v>
      </c>
      <c r="B12" s="340"/>
    </row>
    <row r="13" spans="1:2" ht="13.8" x14ac:dyDescent="0.25">
      <c r="A13" s="289" t="s">
        <v>477</v>
      </c>
      <c r="B13" s="285" t="s">
        <v>478</v>
      </c>
    </row>
    <row r="14" spans="1:2" ht="13.8" x14ac:dyDescent="0.25">
      <c r="A14" s="289" t="s">
        <v>479</v>
      </c>
      <c r="B14" s="285" t="s">
        <v>480</v>
      </c>
    </row>
    <row r="15" spans="1:2" ht="13.8" x14ac:dyDescent="0.25">
      <c r="A15" s="289" t="s">
        <v>481</v>
      </c>
      <c r="B15" s="285" t="s">
        <v>482</v>
      </c>
    </row>
    <row r="16" spans="1:2" ht="13.8" x14ac:dyDescent="0.25">
      <c r="A16" s="289" t="s">
        <v>483</v>
      </c>
      <c r="B16" s="394"/>
    </row>
    <row r="17" spans="1:2" ht="14.4" thickBot="1" x14ac:dyDescent="0.3">
      <c r="A17" s="286"/>
      <c r="B17" s="395"/>
    </row>
    <row r="18" spans="1:2" ht="15" x14ac:dyDescent="0.25">
      <c r="A18" s="339" t="s">
        <v>316</v>
      </c>
      <c r="B18" s="340"/>
    </row>
    <row r="19" spans="1:2" ht="13.8" x14ac:dyDescent="0.25">
      <c r="A19" s="289" t="s">
        <v>484</v>
      </c>
      <c r="B19" s="285" t="s">
        <v>485</v>
      </c>
    </row>
    <row r="20" spans="1:2" ht="13.8" x14ac:dyDescent="0.25">
      <c r="A20" s="289" t="s">
        <v>486</v>
      </c>
      <c r="B20" s="285" t="s">
        <v>487</v>
      </c>
    </row>
    <row r="21" spans="1:2" ht="13.8" x14ac:dyDescent="0.25">
      <c r="A21" s="289" t="s">
        <v>488</v>
      </c>
      <c r="B21" s="285" t="s">
        <v>478</v>
      </c>
    </row>
    <row r="22" spans="1:2" ht="13.8" x14ac:dyDescent="0.25">
      <c r="A22" s="287" t="s">
        <v>317</v>
      </c>
      <c r="B22" s="285" t="s">
        <v>489</v>
      </c>
    </row>
    <row r="23" spans="1:2" ht="13.8" x14ac:dyDescent="0.25">
      <c r="A23" s="289" t="s">
        <v>490</v>
      </c>
      <c r="B23" s="285" t="s">
        <v>491</v>
      </c>
    </row>
    <row r="24" spans="1:2" ht="27.6" x14ac:dyDescent="0.25">
      <c r="A24" s="289" t="s">
        <v>492</v>
      </c>
      <c r="B24" s="285" t="s">
        <v>493</v>
      </c>
    </row>
    <row r="25" spans="1:2" ht="13.8" x14ac:dyDescent="0.25">
      <c r="A25" s="289" t="s">
        <v>494</v>
      </c>
      <c r="B25" s="285" t="s">
        <v>495</v>
      </c>
    </row>
    <row r="26" spans="1:2" ht="13.8" x14ac:dyDescent="0.25">
      <c r="A26" s="289" t="s">
        <v>496</v>
      </c>
      <c r="B26" s="285" t="s">
        <v>497</v>
      </c>
    </row>
    <row r="27" spans="1:2" ht="13.8" x14ac:dyDescent="0.25">
      <c r="A27" s="289" t="s">
        <v>498</v>
      </c>
      <c r="B27" s="285" t="s">
        <v>499</v>
      </c>
    </row>
    <row r="28" spans="1:2" ht="13.8" x14ac:dyDescent="0.25">
      <c r="A28" s="289" t="s">
        <v>483</v>
      </c>
      <c r="B28" s="285" t="s">
        <v>500</v>
      </c>
    </row>
    <row r="29" spans="1:2" ht="13.8" x14ac:dyDescent="0.25">
      <c r="A29" s="289" t="s">
        <v>501</v>
      </c>
      <c r="B29" s="285" t="s">
        <v>502</v>
      </c>
    </row>
    <row r="30" spans="1:2" ht="14.4" thickBot="1" x14ac:dyDescent="0.3">
      <c r="A30" s="286" t="s">
        <v>503</v>
      </c>
      <c r="B30" s="284"/>
    </row>
    <row r="31" spans="1:2" ht="15" x14ac:dyDescent="0.25">
      <c r="A31" s="266"/>
      <c r="B31" s="392"/>
    </row>
    <row r="32" spans="1:2" ht="15" x14ac:dyDescent="0.25">
      <c r="A32" s="266"/>
      <c r="B32" s="392"/>
    </row>
    <row r="33" spans="1:2" ht="15" x14ac:dyDescent="0.25">
      <c r="A33" s="265" t="s">
        <v>318</v>
      </c>
      <c r="B33" s="392"/>
    </row>
    <row r="34" spans="1:2" ht="13.8" thickBot="1" x14ac:dyDescent="0.3">
      <c r="A34" s="283"/>
      <c r="B34" s="392"/>
    </row>
    <row r="35" spans="1:2" ht="15" x14ac:dyDescent="0.25">
      <c r="A35" s="339" t="s">
        <v>311</v>
      </c>
      <c r="B35" s="340"/>
    </row>
    <row r="36" spans="1:2" ht="13.8" x14ac:dyDescent="0.25">
      <c r="A36" s="343" t="s">
        <v>319</v>
      </c>
      <c r="B36" s="344"/>
    </row>
    <row r="37" spans="1:2" ht="14.4" thickBot="1" x14ac:dyDescent="0.3">
      <c r="A37" s="337"/>
      <c r="B37" s="338"/>
    </row>
    <row r="38" spans="1:2" ht="15" x14ac:dyDescent="0.25">
      <c r="A38" s="339" t="s">
        <v>314</v>
      </c>
      <c r="B38" s="340"/>
    </row>
    <row r="39" spans="1:2" ht="13.8" x14ac:dyDescent="0.25">
      <c r="A39" s="343" t="s">
        <v>320</v>
      </c>
      <c r="B39" s="344"/>
    </row>
    <row r="40" spans="1:2" ht="14.4" thickBot="1" x14ac:dyDescent="0.3">
      <c r="A40" s="337"/>
      <c r="B40" s="338"/>
    </row>
    <row r="41" spans="1:2" ht="15" x14ac:dyDescent="0.25">
      <c r="A41" s="339" t="s">
        <v>321</v>
      </c>
      <c r="B41" s="340"/>
    </row>
    <row r="42" spans="1:2" ht="13.8" x14ac:dyDescent="0.25">
      <c r="A42" s="343" t="s">
        <v>322</v>
      </c>
      <c r="B42" s="344"/>
    </row>
    <row r="43" spans="1:2" ht="14.4" thickBot="1" x14ac:dyDescent="0.3">
      <c r="A43" s="337"/>
      <c r="B43" s="338"/>
    </row>
    <row r="44" spans="1:2" ht="15" x14ac:dyDescent="0.25">
      <c r="A44" s="339" t="s">
        <v>323</v>
      </c>
      <c r="B44" s="340"/>
    </row>
    <row r="45" spans="1:2" ht="13.8" x14ac:dyDescent="0.25">
      <c r="A45" s="289" t="s">
        <v>504</v>
      </c>
      <c r="B45" s="285" t="s">
        <v>505</v>
      </c>
    </row>
    <row r="46" spans="1:2" ht="13.8" x14ac:dyDescent="0.25">
      <c r="A46" s="289" t="s">
        <v>506</v>
      </c>
      <c r="B46" s="285" t="s">
        <v>507</v>
      </c>
    </row>
    <row r="47" spans="1:2" ht="13.8" x14ac:dyDescent="0.25">
      <c r="A47" s="289" t="s">
        <v>508</v>
      </c>
      <c r="B47" s="285" t="s">
        <v>509</v>
      </c>
    </row>
    <row r="48" spans="1:2" ht="13.8" x14ac:dyDescent="0.25">
      <c r="A48" s="289" t="s">
        <v>510</v>
      </c>
      <c r="B48" s="285" t="s">
        <v>511</v>
      </c>
    </row>
    <row r="49" spans="1:2" ht="13.8" x14ac:dyDescent="0.25">
      <c r="A49" s="289" t="s">
        <v>512</v>
      </c>
      <c r="B49" s="285" t="s">
        <v>513</v>
      </c>
    </row>
    <row r="50" spans="1:2" ht="13.8" x14ac:dyDescent="0.25">
      <c r="A50" s="289" t="s">
        <v>514</v>
      </c>
      <c r="B50" s="285" t="s">
        <v>515</v>
      </c>
    </row>
    <row r="51" spans="1:2" ht="13.8" x14ac:dyDescent="0.25">
      <c r="A51" s="289" t="s">
        <v>516</v>
      </c>
      <c r="B51" s="285" t="s">
        <v>517</v>
      </c>
    </row>
    <row r="52" spans="1:2" ht="13.8" x14ac:dyDescent="0.25">
      <c r="A52" s="289" t="s">
        <v>518</v>
      </c>
      <c r="B52" s="285" t="s">
        <v>519</v>
      </c>
    </row>
    <row r="53" spans="1:2" ht="13.8" x14ac:dyDescent="0.25">
      <c r="A53" s="289" t="s">
        <v>520</v>
      </c>
      <c r="B53" s="285" t="s">
        <v>521</v>
      </c>
    </row>
    <row r="54" spans="1:2" ht="13.8" x14ac:dyDescent="0.25">
      <c r="A54" s="289" t="s">
        <v>522</v>
      </c>
      <c r="B54" s="285" t="s">
        <v>523</v>
      </c>
    </row>
    <row r="55" spans="1:2" ht="13.8" x14ac:dyDescent="0.25">
      <c r="A55" s="289" t="s">
        <v>524</v>
      </c>
      <c r="B55" s="285" t="s">
        <v>525</v>
      </c>
    </row>
    <row r="56" spans="1:2" ht="13.8" x14ac:dyDescent="0.25">
      <c r="A56" s="289" t="s">
        <v>526</v>
      </c>
      <c r="B56" s="285" t="s">
        <v>527</v>
      </c>
    </row>
    <row r="57" spans="1:2" ht="14.4" thickBot="1" x14ac:dyDescent="0.3">
      <c r="A57" s="286" t="s">
        <v>528</v>
      </c>
      <c r="B57" s="395"/>
    </row>
    <row r="58" spans="1:2" ht="15" x14ac:dyDescent="0.25">
      <c r="A58" s="266"/>
      <c r="B58" s="392"/>
    </row>
    <row r="59" spans="1:2" ht="15" x14ac:dyDescent="0.25">
      <c r="A59" s="266"/>
      <c r="B59" s="392"/>
    </row>
    <row r="60" spans="1:2" ht="15" x14ac:dyDescent="0.25">
      <c r="A60" s="265" t="s">
        <v>324</v>
      </c>
      <c r="B60" s="392"/>
    </row>
    <row r="61" spans="1:2" ht="13.8" thickBot="1" x14ac:dyDescent="0.3">
      <c r="A61" s="288"/>
      <c r="B61" s="392"/>
    </row>
    <row r="62" spans="1:2" ht="15" x14ac:dyDescent="0.25">
      <c r="A62" s="339" t="s">
        <v>311</v>
      </c>
      <c r="B62" s="340"/>
    </row>
    <row r="63" spans="1:2" ht="13.8" x14ac:dyDescent="0.25">
      <c r="A63" s="343" t="s">
        <v>325</v>
      </c>
      <c r="B63" s="344"/>
    </row>
    <row r="64" spans="1:2" ht="14.4" thickBot="1" x14ac:dyDescent="0.3">
      <c r="A64" s="337"/>
      <c r="B64" s="338"/>
    </row>
    <row r="65" spans="1:2" ht="15" x14ac:dyDescent="0.25">
      <c r="A65" s="339" t="s">
        <v>314</v>
      </c>
      <c r="B65" s="340"/>
    </row>
    <row r="66" spans="1:2" ht="13.8" x14ac:dyDescent="0.25">
      <c r="A66" s="343" t="s">
        <v>326</v>
      </c>
      <c r="B66" s="344"/>
    </row>
    <row r="67" spans="1:2" ht="14.4" thickBot="1" x14ac:dyDescent="0.3">
      <c r="A67" s="337"/>
      <c r="B67" s="338"/>
    </row>
    <row r="68" spans="1:2" ht="15" x14ac:dyDescent="0.25">
      <c r="A68" s="339" t="s">
        <v>327</v>
      </c>
      <c r="B68" s="340"/>
    </row>
    <row r="69" spans="1:2" ht="13.8" x14ac:dyDescent="0.25">
      <c r="A69" s="343" t="s">
        <v>328</v>
      </c>
      <c r="B69" s="344"/>
    </row>
    <row r="70" spans="1:2" ht="13.8" x14ac:dyDescent="0.25">
      <c r="A70" s="343" t="s">
        <v>329</v>
      </c>
      <c r="B70" s="344"/>
    </row>
    <row r="71" spans="1:2" ht="13.8" x14ac:dyDescent="0.25">
      <c r="A71" s="343" t="s">
        <v>330</v>
      </c>
      <c r="B71" s="344"/>
    </row>
    <row r="72" spans="1:2" ht="14.4" thickBot="1" x14ac:dyDescent="0.3">
      <c r="A72" s="337"/>
      <c r="B72" s="338"/>
    </row>
    <row r="73" spans="1:2" ht="15" x14ac:dyDescent="0.25">
      <c r="A73" s="339" t="s">
        <v>331</v>
      </c>
      <c r="B73" s="340"/>
    </row>
    <row r="74" spans="1:2" ht="13.8" x14ac:dyDescent="0.25">
      <c r="A74" s="289" t="s">
        <v>529</v>
      </c>
      <c r="B74" s="285" t="s">
        <v>530</v>
      </c>
    </row>
    <row r="75" spans="1:2" ht="13.8" x14ac:dyDescent="0.25">
      <c r="A75" s="289" t="s">
        <v>531</v>
      </c>
      <c r="B75" s="285" t="s">
        <v>532</v>
      </c>
    </row>
    <row r="76" spans="1:2" ht="13.8" x14ac:dyDescent="0.25">
      <c r="A76" s="289" t="s">
        <v>533</v>
      </c>
      <c r="B76" s="285" t="s">
        <v>534</v>
      </c>
    </row>
    <row r="77" spans="1:2" ht="27.6" x14ac:dyDescent="0.25">
      <c r="A77" s="289" t="s">
        <v>535</v>
      </c>
      <c r="B77" s="285" t="s">
        <v>536</v>
      </c>
    </row>
    <row r="78" spans="1:2" ht="13.8" x14ac:dyDescent="0.25">
      <c r="A78" s="289" t="s">
        <v>537</v>
      </c>
      <c r="B78" s="285" t="s">
        <v>538</v>
      </c>
    </row>
    <row r="79" spans="1:2" ht="13.8" x14ac:dyDescent="0.25">
      <c r="A79" s="289" t="s">
        <v>539</v>
      </c>
      <c r="B79" s="285" t="s">
        <v>540</v>
      </c>
    </row>
    <row r="80" spans="1:2" ht="13.8" x14ac:dyDescent="0.25">
      <c r="A80" s="289" t="s">
        <v>541</v>
      </c>
      <c r="B80" s="285" t="s">
        <v>542</v>
      </c>
    </row>
    <row r="81" spans="1:2" ht="13.8" x14ac:dyDescent="0.25">
      <c r="A81" s="289" t="s">
        <v>543</v>
      </c>
      <c r="B81" s="285" t="s">
        <v>544</v>
      </c>
    </row>
    <row r="82" spans="1:2" ht="13.8" x14ac:dyDescent="0.25">
      <c r="A82" s="289" t="s">
        <v>545</v>
      </c>
      <c r="B82" s="285" t="s">
        <v>546</v>
      </c>
    </row>
    <row r="83" spans="1:2" ht="14.4" thickBot="1" x14ac:dyDescent="0.3">
      <c r="A83" s="286" t="s">
        <v>547</v>
      </c>
      <c r="B83" s="284"/>
    </row>
    <row r="84" spans="1:2" ht="15" x14ac:dyDescent="0.25">
      <c r="A84" s="339" t="s">
        <v>332</v>
      </c>
      <c r="B84" s="340"/>
    </row>
    <row r="85" spans="1:2" ht="13.8" x14ac:dyDescent="0.25">
      <c r="A85" s="289" t="s">
        <v>548</v>
      </c>
      <c r="B85" s="285" t="s">
        <v>549</v>
      </c>
    </row>
    <row r="86" spans="1:2" ht="13.8" x14ac:dyDescent="0.25">
      <c r="A86" s="289" t="s">
        <v>550</v>
      </c>
      <c r="B86" s="285" t="s">
        <v>337</v>
      </c>
    </row>
    <row r="87" spans="1:2" ht="13.8" x14ac:dyDescent="0.25">
      <c r="A87" s="289" t="s">
        <v>551</v>
      </c>
      <c r="B87" s="285" t="s">
        <v>552</v>
      </c>
    </row>
    <row r="88" spans="1:2" ht="13.8" x14ac:dyDescent="0.25">
      <c r="A88" s="289" t="s">
        <v>553</v>
      </c>
      <c r="B88" s="285" t="s">
        <v>554</v>
      </c>
    </row>
    <row r="89" spans="1:2" ht="13.8" x14ac:dyDescent="0.25">
      <c r="A89" s="289" t="s">
        <v>555</v>
      </c>
      <c r="B89" s="285" t="s">
        <v>556</v>
      </c>
    </row>
    <row r="90" spans="1:2" ht="27.6" x14ac:dyDescent="0.25">
      <c r="A90" s="289" t="s">
        <v>557</v>
      </c>
      <c r="B90" s="285" t="s">
        <v>558</v>
      </c>
    </row>
    <row r="91" spans="1:2" ht="13.8" x14ac:dyDescent="0.25">
      <c r="A91" s="289" t="s">
        <v>559</v>
      </c>
      <c r="B91" s="285" t="s">
        <v>560</v>
      </c>
    </row>
    <row r="92" spans="1:2" ht="13.8" x14ac:dyDescent="0.25">
      <c r="A92" s="289" t="s">
        <v>561</v>
      </c>
      <c r="B92" s="285" t="s">
        <v>562</v>
      </c>
    </row>
    <row r="93" spans="1:2" ht="13.8" x14ac:dyDescent="0.25">
      <c r="A93" s="289" t="s">
        <v>563</v>
      </c>
      <c r="B93" s="285" t="s">
        <v>564</v>
      </c>
    </row>
    <row r="94" spans="1:2" ht="13.8" x14ac:dyDescent="0.25">
      <c r="A94" s="289" t="s">
        <v>565</v>
      </c>
      <c r="B94" s="285" t="s">
        <v>566</v>
      </c>
    </row>
    <row r="95" spans="1:2" ht="27.6" x14ac:dyDescent="0.25">
      <c r="A95" s="289" t="s">
        <v>567</v>
      </c>
      <c r="B95" s="285" t="s">
        <v>568</v>
      </c>
    </row>
    <row r="96" spans="1:2" ht="13.8" x14ac:dyDescent="0.25">
      <c r="A96" s="289" t="s">
        <v>569</v>
      </c>
      <c r="B96" s="285" t="s">
        <v>570</v>
      </c>
    </row>
    <row r="97" spans="1:2" ht="13.8" x14ac:dyDescent="0.25">
      <c r="A97" s="289" t="s">
        <v>333</v>
      </c>
      <c r="B97" s="285" t="s">
        <v>571</v>
      </c>
    </row>
    <row r="98" spans="1:2" ht="27.6" x14ac:dyDescent="0.25">
      <c r="A98" s="289" t="s">
        <v>572</v>
      </c>
      <c r="B98" s="285" t="s">
        <v>573</v>
      </c>
    </row>
    <row r="99" spans="1:2" ht="13.8" x14ac:dyDescent="0.25">
      <c r="A99" s="289" t="s">
        <v>334</v>
      </c>
      <c r="B99" s="285" t="s">
        <v>574</v>
      </c>
    </row>
    <row r="100" spans="1:2" ht="13.8" x14ac:dyDescent="0.25">
      <c r="A100" s="289" t="s">
        <v>575</v>
      </c>
      <c r="B100" s="285" t="s">
        <v>576</v>
      </c>
    </row>
    <row r="101" spans="1:2" ht="13.8" x14ac:dyDescent="0.25">
      <c r="A101" s="289" t="s">
        <v>577</v>
      </c>
      <c r="B101" s="285" t="s">
        <v>578</v>
      </c>
    </row>
    <row r="102" spans="1:2" ht="13.8" x14ac:dyDescent="0.25">
      <c r="A102" s="289" t="s">
        <v>579</v>
      </c>
      <c r="B102" s="285" t="s">
        <v>580</v>
      </c>
    </row>
    <row r="103" spans="1:2" ht="13.8" x14ac:dyDescent="0.25">
      <c r="A103" s="289" t="s">
        <v>581</v>
      </c>
      <c r="B103" s="285" t="s">
        <v>338</v>
      </c>
    </row>
    <row r="104" spans="1:2" ht="13.8" x14ac:dyDescent="0.25">
      <c r="A104" s="289" t="s">
        <v>582</v>
      </c>
      <c r="B104" s="285" t="s">
        <v>583</v>
      </c>
    </row>
    <row r="105" spans="1:2" ht="13.8" x14ac:dyDescent="0.25">
      <c r="A105" s="289" t="s">
        <v>584</v>
      </c>
      <c r="B105" s="285" t="s">
        <v>585</v>
      </c>
    </row>
    <row r="106" spans="1:2" ht="13.8" x14ac:dyDescent="0.25">
      <c r="A106" s="289" t="s">
        <v>586</v>
      </c>
      <c r="B106" s="285" t="s">
        <v>587</v>
      </c>
    </row>
    <row r="107" spans="1:2" ht="13.8" x14ac:dyDescent="0.25">
      <c r="A107" s="289" t="s">
        <v>588</v>
      </c>
      <c r="B107" s="285" t="s">
        <v>589</v>
      </c>
    </row>
    <row r="108" spans="1:2" ht="13.8" x14ac:dyDescent="0.25">
      <c r="A108" s="289" t="s">
        <v>590</v>
      </c>
      <c r="B108" s="285" t="s">
        <v>591</v>
      </c>
    </row>
    <row r="109" spans="1:2" ht="13.8" x14ac:dyDescent="0.25">
      <c r="A109" s="289" t="s">
        <v>592</v>
      </c>
      <c r="B109" s="285" t="s">
        <v>593</v>
      </c>
    </row>
    <row r="110" spans="1:2" ht="13.8" x14ac:dyDescent="0.25">
      <c r="A110" s="289" t="s">
        <v>594</v>
      </c>
      <c r="B110" s="285" t="s">
        <v>595</v>
      </c>
    </row>
    <row r="111" spans="1:2" ht="13.8" x14ac:dyDescent="0.25">
      <c r="A111" s="289" t="s">
        <v>596</v>
      </c>
      <c r="B111" s="285" t="s">
        <v>597</v>
      </c>
    </row>
    <row r="112" spans="1:2" ht="13.8" x14ac:dyDescent="0.25">
      <c r="A112" s="289" t="s">
        <v>598</v>
      </c>
      <c r="B112" s="285" t="s">
        <v>599</v>
      </c>
    </row>
    <row r="113" spans="1:2" ht="13.8" x14ac:dyDescent="0.25">
      <c r="A113" s="289" t="s">
        <v>600</v>
      </c>
      <c r="B113" s="285" t="s">
        <v>601</v>
      </c>
    </row>
    <row r="114" spans="1:2" ht="13.8" x14ac:dyDescent="0.25">
      <c r="A114" s="289" t="s">
        <v>602</v>
      </c>
      <c r="B114" s="285" t="s">
        <v>603</v>
      </c>
    </row>
    <row r="115" spans="1:2" ht="13.8" x14ac:dyDescent="0.25">
      <c r="A115" s="289" t="s">
        <v>604</v>
      </c>
      <c r="B115" s="285" t="s">
        <v>605</v>
      </c>
    </row>
    <row r="116" spans="1:2" ht="13.8" x14ac:dyDescent="0.25">
      <c r="A116" s="289" t="s">
        <v>606</v>
      </c>
      <c r="B116" s="285" t="s">
        <v>607</v>
      </c>
    </row>
    <row r="117" spans="1:2" ht="13.8" x14ac:dyDescent="0.25">
      <c r="A117" s="289" t="s">
        <v>608</v>
      </c>
      <c r="B117" s="285" t="s">
        <v>609</v>
      </c>
    </row>
    <row r="118" spans="1:2" ht="13.8" x14ac:dyDescent="0.25">
      <c r="A118" s="289" t="s">
        <v>335</v>
      </c>
      <c r="B118" s="285" t="s">
        <v>610</v>
      </c>
    </row>
    <row r="119" spans="1:2" ht="27.6" x14ac:dyDescent="0.25">
      <c r="A119" s="289" t="s">
        <v>611</v>
      </c>
      <c r="B119" s="285" t="s">
        <v>612</v>
      </c>
    </row>
    <row r="120" spans="1:2" ht="27.6" x14ac:dyDescent="0.25">
      <c r="A120" s="289" t="s">
        <v>613</v>
      </c>
      <c r="B120" s="285" t="s">
        <v>614</v>
      </c>
    </row>
    <row r="121" spans="1:2" ht="13.8" x14ac:dyDescent="0.25">
      <c r="A121" s="289" t="s">
        <v>615</v>
      </c>
      <c r="B121" s="285" t="s">
        <v>339</v>
      </c>
    </row>
    <row r="122" spans="1:2" ht="13.8" x14ac:dyDescent="0.25">
      <c r="A122" s="289" t="s">
        <v>616</v>
      </c>
      <c r="B122" s="285" t="s">
        <v>617</v>
      </c>
    </row>
    <row r="123" spans="1:2" ht="13.8" x14ac:dyDescent="0.25">
      <c r="A123" s="289" t="s">
        <v>618</v>
      </c>
      <c r="B123" s="285" t="s">
        <v>619</v>
      </c>
    </row>
    <row r="124" spans="1:2" ht="13.8" x14ac:dyDescent="0.25">
      <c r="A124" s="289" t="s">
        <v>620</v>
      </c>
      <c r="B124" s="285" t="s">
        <v>621</v>
      </c>
    </row>
    <row r="125" spans="1:2" ht="13.8" x14ac:dyDescent="0.25">
      <c r="A125" s="289" t="s">
        <v>622</v>
      </c>
      <c r="B125" s="285" t="s">
        <v>623</v>
      </c>
    </row>
    <row r="126" spans="1:2" ht="13.8" x14ac:dyDescent="0.25">
      <c r="A126" s="289" t="s">
        <v>624</v>
      </c>
      <c r="B126" s="285" t="s">
        <v>625</v>
      </c>
    </row>
    <row r="127" spans="1:2" ht="13.8" x14ac:dyDescent="0.25">
      <c r="A127" s="289" t="s">
        <v>626</v>
      </c>
      <c r="B127" s="285" t="s">
        <v>627</v>
      </c>
    </row>
    <row r="128" spans="1:2" ht="13.8" x14ac:dyDescent="0.25">
      <c r="A128" s="289" t="s">
        <v>628</v>
      </c>
      <c r="B128" s="285" t="s">
        <v>629</v>
      </c>
    </row>
    <row r="129" spans="1:2" ht="13.8" x14ac:dyDescent="0.25">
      <c r="A129" s="289" t="s">
        <v>630</v>
      </c>
      <c r="B129" s="285" t="s">
        <v>631</v>
      </c>
    </row>
    <row r="130" spans="1:2" ht="13.8" x14ac:dyDescent="0.25">
      <c r="A130" s="289" t="s">
        <v>632</v>
      </c>
      <c r="B130" s="285" t="s">
        <v>633</v>
      </c>
    </row>
    <row r="131" spans="1:2" ht="13.8" x14ac:dyDescent="0.25">
      <c r="A131" s="289" t="s">
        <v>634</v>
      </c>
      <c r="B131" s="285" t="s">
        <v>635</v>
      </c>
    </row>
    <row r="132" spans="1:2" ht="13.8" x14ac:dyDescent="0.25">
      <c r="A132" s="289" t="s">
        <v>636</v>
      </c>
      <c r="B132" s="285" t="s">
        <v>637</v>
      </c>
    </row>
    <row r="133" spans="1:2" ht="27.6" x14ac:dyDescent="0.25">
      <c r="A133" s="289" t="s">
        <v>638</v>
      </c>
      <c r="B133" s="285" t="s">
        <v>639</v>
      </c>
    </row>
    <row r="134" spans="1:2" ht="13.8" x14ac:dyDescent="0.25">
      <c r="A134" s="289" t="s">
        <v>640</v>
      </c>
      <c r="B134" s="285" t="s">
        <v>641</v>
      </c>
    </row>
    <row r="135" spans="1:2" ht="13.8" x14ac:dyDescent="0.25">
      <c r="A135" s="289" t="s">
        <v>336</v>
      </c>
      <c r="B135" s="285" t="s">
        <v>642</v>
      </c>
    </row>
    <row r="136" spans="1:2" ht="13.8" x14ac:dyDescent="0.25">
      <c r="A136" s="289" t="s">
        <v>643</v>
      </c>
      <c r="B136" s="285" t="s">
        <v>644</v>
      </c>
    </row>
    <row r="137" spans="1:2" ht="27.6" x14ac:dyDescent="0.25">
      <c r="A137" s="289" t="s">
        <v>645</v>
      </c>
      <c r="B137" s="285" t="s">
        <v>646</v>
      </c>
    </row>
    <row r="138" spans="1:2" ht="13.8" x14ac:dyDescent="0.25">
      <c r="A138" s="289" t="s">
        <v>647</v>
      </c>
      <c r="B138" s="285" t="s">
        <v>648</v>
      </c>
    </row>
    <row r="139" spans="1:2" ht="13.8" x14ac:dyDescent="0.25">
      <c r="A139" s="289" t="s">
        <v>649</v>
      </c>
      <c r="B139" s="285" t="s">
        <v>650</v>
      </c>
    </row>
    <row r="140" spans="1:2" ht="13.8" x14ac:dyDescent="0.25">
      <c r="A140" s="289" t="s">
        <v>651</v>
      </c>
      <c r="B140" s="285" t="s">
        <v>652</v>
      </c>
    </row>
    <row r="141" spans="1:2" ht="27.6" x14ac:dyDescent="0.25">
      <c r="A141" s="289" t="s">
        <v>653</v>
      </c>
      <c r="B141" s="285" t="s">
        <v>654</v>
      </c>
    </row>
    <row r="142" spans="1:2" ht="13.8" x14ac:dyDescent="0.25">
      <c r="A142" s="289" t="s">
        <v>655</v>
      </c>
      <c r="B142" s="285" t="s">
        <v>656</v>
      </c>
    </row>
    <row r="143" spans="1:2" ht="13.8" x14ac:dyDescent="0.25">
      <c r="A143" s="289" t="s">
        <v>657</v>
      </c>
      <c r="B143" s="285" t="s">
        <v>658</v>
      </c>
    </row>
    <row r="144" spans="1:2" ht="13.8" x14ac:dyDescent="0.25">
      <c r="A144" s="289" t="s">
        <v>659</v>
      </c>
      <c r="B144" s="285" t="s">
        <v>660</v>
      </c>
    </row>
    <row r="145" spans="1:2" ht="13.8" x14ac:dyDescent="0.25">
      <c r="A145" s="289" t="s">
        <v>661</v>
      </c>
      <c r="B145" s="290" t="s">
        <v>340</v>
      </c>
    </row>
    <row r="146" spans="1:2" ht="13.8" x14ac:dyDescent="0.25">
      <c r="A146" s="289" t="s">
        <v>662</v>
      </c>
      <c r="B146" s="285" t="s">
        <v>663</v>
      </c>
    </row>
    <row r="147" spans="1:2" ht="13.8" x14ac:dyDescent="0.25">
      <c r="A147" s="396"/>
      <c r="B147" s="285" t="s">
        <v>664</v>
      </c>
    </row>
    <row r="148" spans="1:2" ht="13.8" x14ac:dyDescent="0.25">
      <c r="A148" s="396"/>
      <c r="B148" s="285" t="s">
        <v>665</v>
      </c>
    </row>
    <row r="149" spans="1:2" ht="13.8" x14ac:dyDescent="0.25">
      <c r="A149" s="396"/>
      <c r="B149" s="285" t="s">
        <v>666</v>
      </c>
    </row>
    <row r="150" spans="1:2" ht="14.4" thickBot="1" x14ac:dyDescent="0.3">
      <c r="A150" s="397"/>
      <c r="B150" s="284" t="s">
        <v>341</v>
      </c>
    </row>
    <row r="151" spans="1:2" ht="15" x14ac:dyDescent="0.25">
      <c r="A151" s="266"/>
      <c r="B151" s="392"/>
    </row>
    <row r="152" spans="1:2" ht="15" x14ac:dyDescent="0.25">
      <c r="A152" s="266"/>
      <c r="B152" s="392"/>
    </row>
    <row r="153" spans="1:2" ht="15" x14ac:dyDescent="0.25">
      <c r="A153" s="265" t="s">
        <v>342</v>
      </c>
      <c r="B153" s="392"/>
    </row>
    <row r="154" spans="1:2" ht="13.8" thickBot="1" x14ac:dyDescent="0.3">
      <c r="A154" s="288"/>
      <c r="B154" s="392"/>
    </row>
    <row r="155" spans="1:2" ht="15" x14ac:dyDescent="0.25">
      <c r="A155" s="339" t="s">
        <v>311</v>
      </c>
      <c r="B155" s="340"/>
    </row>
    <row r="156" spans="1:2" ht="13.8" x14ac:dyDescent="0.25">
      <c r="A156" s="343" t="s">
        <v>474</v>
      </c>
      <c r="B156" s="344"/>
    </row>
    <row r="157" spans="1:2" ht="14.4" thickBot="1" x14ac:dyDescent="0.3">
      <c r="A157" s="337"/>
      <c r="B157" s="338"/>
    </row>
    <row r="158" spans="1:2" ht="15" x14ac:dyDescent="0.25">
      <c r="A158" s="339" t="s">
        <v>314</v>
      </c>
      <c r="B158" s="340"/>
    </row>
    <row r="159" spans="1:2" ht="13.8" x14ac:dyDescent="0.25">
      <c r="A159" s="343" t="s">
        <v>475</v>
      </c>
      <c r="B159" s="344"/>
    </row>
    <row r="160" spans="1:2" ht="14.4" thickBot="1" x14ac:dyDescent="0.3">
      <c r="A160" s="337"/>
      <c r="B160" s="338"/>
    </row>
    <row r="161" spans="1:2" ht="15" x14ac:dyDescent="0.25">
      <c r="A161" s="339" t="s">
        <v>343</v>
      </c>
      <c r="B161" s="340"/>
    </row>
    <row r="162" spans="1:2" ht="13.8" x14ac:dyDescent="0.25">
      <c r="A162" s="341" t="s">
        <v>344</v>
      </c>
      <c r="B162" s="342"/>
    </row>
    <row r="163" spans="1:2" ht="13.8" x14ac:dyDescent="0.25">
      <c r="A163" s="341" t="s">
        <v>345</v>
      </c>
      <c r="B163" s="342"/>
    </row>
    <row r="164" spans="1:2" ht="13.8" x14ac:dyDescent="0.25">
      <c r="A164" s="343" t="s">
        <v>346</v>
      </c>
      <c r="B164" s="344"/>
    </row>
    <row r="165" spans="1:2" ht="15.6" thickBot="1" x14ac:dyDescent="0.3">
      <c r="A165" s="345"/>
      <c r="B165" s="346"/>
    </row>
    <row r="166" spans="1:2" ht="15" x14ac:dyDescent="0.25">
      <c r="A166" s="339" t="s">
        <v>347</v>
      </c>
      <c r="B166" s="340"/>
    </row>
    <row r="167" spans="1:2" s="401" customFormat="1" ht="13.8" x14ac:dyDescent="0.25">
      <c r="A167" s="289" t="s">
        <v>908</v>
      </c>
      <c r="B167" s="285" t="s">
        <v>909</v>
      </c>
    </row>
    <row r="168" spans="1:2" s="401" customFormat="1" ht="13.8" x14ac:dyDescent="0.25">
      <c r="A168" s="289" t="s">
        <v>910</v>
      </c>
      <c r="B168" s="285" t="s">
        <v>911</v>
      </c>
    </row>
    <row r="169" spans="1:2" s="401" customFormat="1" ht="13.8" x14ac:dyDescent="0.25">
      <c r="A169" s="289" t="s">
        <v>912</v>
      </c>
      <c r="B169" s="285" t="s">
        <v>913</v>
      </c>
    </row>
    <row r="170" spans="1:2" s="401" customFormat="1" ht="13.8" x14ac:dyDescent="0.25">
      <c r="A170" s="289" t="s">
        <v>914</v>
      </c>
      <c r="B170" s="285" t="s">
        <v>915</v>
      </c>
    </row>
    <row r="171" spans="1:2" s="401" customFormat="1" ht="13.8" x14ac:dyDescent="0.25">
      <c r="A171" s="289" t="s">
        <v>916</v>
      </c>
      <c r="B171" s="285" t="s">
        <v>917</v>
      </c>
    </row>
    <row r="172" spans="1:2" s="401" customFormat="1" ht="13.8" x14ac:dyDescent="0.25">
      <c r="A172" s="289" t="s">
        <v>918</v>
      </c>
      <c r="B172" s="285" t="s">
        <v>919</v>
      </c>
    </row>
    <row r="173" spans="1:2" s="401" customFormat="1" ht="13.8" x14ac:dyDescent="0.25">
      <c r="A173" s="289" t="s">
        <v>920</v>
      </c>
      <c r="B173" s="285" t="s">
        <v>921</v>
      </c>
    </row>
    <row r="174" spans="1:2" s="401" customFormat="1" ht="13.8" x14ac:dyDescent="0.25">
      <c r="A174" s="289" t="s">
        <v>922</v>
      </c>
      <c r="B174" s="285"/>
    </row>
    <row r="175" spans="1:2" s="401" customFormat="1" ht="14.4" thickBot="1" x14ac:dyDescent="0.3">
      <c r="A175" s="402"/>
      <c r="B175" s="284"/>
    </row>
    <row r="176" spans="1:2" ht="15" x14ac:dyDescent="0.25">
      <c r="A176" s="339" t="s">
        <v>348</v>
      </c>
      <c r="B176" s="340"/>
    </row>
    <row r="177" spans="1:2" s="401" customFormat="1" ht="13.8" x14ac:dyDescent="0.25">
      <c r="A177" s="289" t="s">
        <v>923</v>
      </c>
      <c r="B177" s="285" t="s">
        <v>924</v>
      </c>
    </row>
    <row r="178" spans="1:2" s="401" customFormat="1" ht="13.8" x14ac:dyDescent="0.25">
      <c r="A178" s="289" t="s">
        <v>925</v>
      </c>
      <c r="B178" s="285" t="s">
        <v>926</v>
      </c>
    </row>
    <row r="179" spans="1:2" s="401" customFormat="1" ht="13.8" x14ac:dyDescent="0.25">
      <c r="A179" s="289" t="s">
        <v>927</v>
      </c>
      <c r="B179" s="285" t="s">
        <v>928</v>
      </c>
    </row>
    <row r="180" spans="1:2" s="401" customFormat="1" ht="13.8" x14ac:dyDescent="0.25">
      <c r="A180" s="289" t="s">
        <v>929</v>
      </c>
      <c r="B180" s="285" t="s">
        <v>930</v>
      </c>
    </row>
    <row r="181" spans="1:2" s="401" customFormat="1" ht="13.8" x14ac:dyDescent="0.25">
      <c r="A181" s="289" t="s">
        <v>931</v>
      </c>
      <c r="B181" s="285" t="s">
        <v>932</v>
      </c>
    </row>
    <row r="182" spans="1:2" s="401" customFormat="1" ht="13.8" x14ac:dyDescent="0.25">
      <c r="A182" s="289" t="s">
        <v>933</v>
      </c>
      <c r="B182" s="285" t="s">
        <v>934</v>
      </c>
    </row>
    <row r="183" spans="1:2" s="401" customFormat="1" ht="13.8" x14ac:dyDescent="0.25">
      <c r="A183" s="289" t="s">
        <v>935</v>
      </c>
      <c r="B183" s="285" t="s">
        <v>936</v>
      </c>
    </row>
    <row r="184" spans="1:2" s="401" customFormat="1" ht="13.8" x14ac:dyDescent="0.25">
      <c r="A184" s="289" t="s">
        <v>937</v>
      </c>
      <c r="B184" s="285" t="s">
        <v>938</v>
      </c>
    </row>
    <row r="185" spans="1:2" s="401" customFormat="1" ht="13.8" x14ac:dyDescent="0.25">
      <c r="A185" s="289" t="s">
        <v>939</v>
      </c>
      <c r="B185" s="285" t="s">
        <v>940</v>
      </c>
    </row>
    <row r="186" spans="1:2" s="401" customFormat="1" ht="13.8" x14ac:dyDescent="0.25">
      <c r="A186" s="289" t="s">
        <v>941</v>
      </c>
      <c r="B186" s="285" t="s">
        <v>942</v>
      </c>
    </row>
    <row r="187" spans="1:2" s="401" customFormat="1" ht="13.8" x14ac:dyDescent="0.25">
      <c r="A187" s="289" t="s">
        <v>943</v>
      </c>
      <c r="B187" s="285" t="s">
        <v>944</v>
      </c>
    </row>
    <row r="188" spans="1:2" s="401" customFormat="1" ht="13.8" x14ac:dyDescent="0.25">
      <c r="A188" s="289" t="s">
        <v>945</v>
      </c>
      <c r="B188" s="285" t="s">
        <v>946</v>
      </c>
    </row>
    <row r="189" spans="1:2" s="401" customFormat="1" ht="13.8" x14ac:dyDescent="0.25">
      <c r="A189" s="289" t="s">
        <v>947</v>
      </c>
      <c r="B189" s="285" t="s">
        <v>948</v>
      </c>
    </row>
    <row r="190" spans="1:2" s="401" customFormat="1" ht="13.8" x14ac:dyDescent="0.25">
      <c r="A190" s="289" t="s">
        <v>949</v>
      </c>
      <c r="B190" s="285" t="s">
        <v>950</v>
      </c>
    </row>
    <row r="191" spans="1:2" s="401" customFormat="1" ht="13.8" x14ac:dyDescent="0.25">
      <c r="A191" s="289" t="s">
        <v>951</v>
      </c>
      <c r="B191" s="285" t="s">
        <v>952</v>
      </c>
    </row>
    <row r="192" spans="1:2" s="401" customFormat="1" ht="13.8" x14ac:dyDescent="0.25">
      <c r="A192" s="289" t="s">
        <v>953</v>
      </c>
      <c r="B192" s="285" t="s">
        <v>954</v>
      </c>
    </row>
    <row r="193" spans="1:2" s="401" customFormat="1" ht="13.8" x14ac:dyDescent="0.25">
      <c r="A193" s="289" t="s">
        <v>955</v>
      </c>
      <c r="B193" s="285" t="s">
        <v>956</v>
      </c>
    </row>
    <row r="194" spans="1:2" s="401" customFormat="1" ht="13.8" x14ac:dyDescent="0.25">
      <c r="A194" s="289" t="s">
        <v>957</v>
      </c>
      <c r="B194" s="285" t="s">
        <v>958</v>
      </c>
    </row>
    <row r="195" spans="1:2" s="401" customFormat="1" ht="13.8" x14ac:dyDescent="0.25">
      <c r="A195" s="289" t="s">
        <v>959</v>
      </c>
      <c r="B195" s="285" t="s">
        <v>960</v>
      </c>
    </row>
    <row r="196" spans="1:2" s="401" customFormat="1" ht="13.8" x14ac:dyDescent="0.25">
      <c r="A196" s="289" t="s">
        <v>961</v>
      </c>
      <c r="B196" s="285" t="s">
        <v>962</v>
      </c>
    </row>
    <row r="197" spans="1:2" s="401" customFormat="1" ht="13.8" x14ac:dyDescent="0.25">
      <c r="A197" s="289" t="s">
        <v>963</v>
      </c>
      <c r="B197" s="285" t="s">
        <v>964</v>
      </c>
    </row>
    <row r="198" spans="1:2" s="401" customFormat="1" ht="13.8" x14ac:dyDescent="0.25">
      <c r="A198" s="289" t="s">
        <v>965</v>
      </c>
      <c r="B198" s="285" t="s">
        <v>966</v>
      </c>
    </row>
    <row r="199" spans="1:2" s="401" customFormat="1" ht="13.8" x14ac:dyDescent="0.25">
      <c r="A199" s="289" t="s">
        <v>967</v>
      </c>
      <c r="B199" s="285" t="s">
        <v>968</v>
      </c>
    </row>
    <row r="200" spans="1:2" s="401" customFormat="1" ht="13.8" x14ac:dyDescent="0.25">
      <c r="A200" s="289" t="s">
        <v>969</v>
      </c>
      <c r="B200" s="285" t="s">
        <v>970</v>
      </c>
    </row>
    <row r="201" spans="1:2" s="401" customFormat="1" ht="13.8" x14ac:dyDescent="0.25">
      <c r="A201" s="289" t="s">
        <v>971</v>
      </c>
      <c r="B201" s="285" t="s">
        <v>972</v>
      </c>
    </row>
    <row r="202" spans="1:2" s="401" customFormat="1" ht="13.8" x14ac:dyDescent="0.25">
      <c r="A202" s="289" t="s">
        <v>973</v>
      </c>
      <c r="B202" s="285" t="s">
        <v>974</v>
      </c>
    </row>
    <row r="203" spans="1:2" s="401" customFormat="1" ht="13.8" x14ac:dyDescent="0.25">
      <c r="A203" s="289" t="s">
        <v>975</v>
      </c>
      <c r="B203" s="285" t="s">
        <v>976</v>
      </c>
    </row>
    <row r="204" spans="1:2" s="401" customFormat="1" ht="13.8" x14ac:dyDescent="0.25">
      <c r="A204" s="289" t="s">
        <v>977</v>
      </c>
      <c r="B204" s="285" t="s">
        <v>978</v>
      </c>
    </row>
    <row r="205" spans="1:2" s="401" customFormat="1" ht="13.8" x14ac:dyDescent="0.25">
      <c r="A205" s="289" t="s">
        <v>979</v>
      </c>
      <c r="B205" s="285" t="s">
        <v>980</v>
      </c>
    </row>
    <row r="206" spans="1:2" s="401" customFormat="1" ht="13.8" x14ac:dyDescent="0.25">
      <c r="A206" s="289" t="s">
        <v>981</v>
      </c>
      <c r="B206" s="285" t="s">
        <v>982</v>
      </c>
    </row>
    <row r="207" spans="1:2" s="401" customFormat="1" ht="13.8" x14ac:dyDescent="0.25">
      <c r="A207" s="289" t="s">
        <v>983</v>
      </c>
      <c r="B207" s="285" t="s">
        <v>984</v>
      </c>
    </row>
    <row r="208" spans="1:2" s="401" customFormat="1" ht="13.8" x14ac:dyDescent="0.25">
      <c r="A208" s="289" t="s">
        <v>985</v>
      </c>
      <c r="B208" s="285" t="s">
        <v>986</v>
      </c>
    </row>
    <row r="209" spans="1:2" s="401" customFormat="1" ht="13.8" x14ac:dyDescent="0.25">
      <c r="A209" s="289" t="s">
        <v>987</v>
      </c>
      <c r="B209" s="285" t="s">
        <v>988</v>
      </c>
    </row>
    <row r="210" spans="1:2" s="401" customFormat="1" ht="13.8" x14ac:dyDescent="0.25">
      <c r="A210" s="289" t="s">
        <v>989</v>
      </c>
      <c r="B210" s="285" t="s">
        <v>990</v>
      </c>
    </row>
    <row r="211" spans="1:2" s="401" customFormat="1" ht="27.6" x14ac:dyDescent="0.25">
      <c r="A211" s="289" t="s">
        <v>991</v>
      </c>
      <c r="B211" s="285" t="s">
        <v>992</v>
      </c>
    </row>
    <row r="212" spans="1:2" s="401" customFormat="1" ht="13.8" x14ac:dyDescent="0.25">
      <c r="A212" s="289" t="s">
        <v>993</v>
      </c>
      <c r="B212" s="290" t="s">
        <v>349</v>
      </c>
    </row>
    <row r="213" spans="1:2" s="401" customFormat="1" ht="13.8" x14ac:dyDescent="0.25">
      <c r="A213" s="289" t="s">
        <v>994</v>
      </c>
      <c r="B213" s="285" t="s">
        <v>995</v>
      </c>
    </row>
    <row r="214" spans="1:2" s="401" customFormat="1" ht="13.8" x14ac:dyDescent="0.25">
      <c r="A214" s="289" t="s">
        <v>996</v>
      </c>
      <c r="B214" s="285" t="s">
        <v>997</v>
      </c>
    </row>
    <row r="215" spans="1:2" s="401" customFormat="1" ht="13.8" x14ac:dyDescent="0.25">
      <c r="A215" s="289" t="s">
        <v>998</v>
      </c>
      <c r="B215" s="285" t="s">
        <v>999</v>
      </c>
    </row>
    <row r="216" spans="1:2" s="401" customFormat="1" ht="13.8" x14ac:dyDescent="0.25">
      <c r="A216" s="289" t="s">
        <v>1000</v>
      </c>
      <c r="B216" s="285" t="s">
        <v>1001</v>
      </c>
    </row>
    <row r="217" spans="1:2" s="401" customFormat="1" ht="13.8" x14ac:dyDescent="0.25">
      <c r="A217" s="289" t="s">
        <v>1002</v>
      </c>
      <c r="B217" s="285" t="s">
        <v>1003</v>
      </c>
    </row>
    <row r="218" spans="1:2" s="401" customFormat="1" ht="13.8" x14ac:dyDescent="0.25">
      <c r="A218" s="289" t="s">
        <v>1004</v>
      </c>
      <c r="B218" s="285" t="s">
        <v>1005</v>
      </c>
    </row>
    <row r="219" spans="1:2" s="401" customFormat="1" ht="13.8" x14ac:dyDescent="0.25">
      <c r="A219" s="289" t="s">
        <v>1006</v>
      </c>
      <c r="B219" s="285" t="s">
        <v>1007</v>
      </c>
    </row>
    <row r="220" spans="1:2" s="401" customFormat="1" ht="13.8" x14ac:dyDescent="0.25">
      <c r="A220" s="289" t="s">
        <v>1008</v>
      </c>
      <c r="B220" s="285" t="s">
        <v>1009</v>
      </c>
    </row>
    <row r="221" spans="1:2" s="401" customFormat="1" ht="13.8" x14ac:dyDescent="0.25">
      <c r="A221" s="289" t="s">
        <v>1010</v>
      </c>
      <c r="B221" s="285" t="s">
        <v>1011</v>
      </c>
    </row>
    <row r="222" spans="1:2" s="401" customFormat="1" ht="13.8" x14ac:dyDescent="0.25">
      <c r="A222" s="289" t="s">
        <v>1012</v>
      </c>
      <c r="B222" s="285" t="s">
        <v>1013</v>
      </c>
    </row>
    <row r="223" spans="1:2" s="401" customFormat="1" ht="13.8" x14ac:dyDescent="0.25">
      <c r="A223" s="289" t="s">
        <v>1014</v>
      </c>
      <c r="B223" s="285" t="s">
        <v>1015</v>
      </c>
    </row>
    <row r="224" spans="1:2" s="401" customFormat="1" ht="13.8" x14ac:dyDescent="0.25">
      <c r="A224" s="289" t="s">
        <v>1016</v>
      </c>
      <c r="B224" s="285" t="s">
        <v>1017</v>
      </c>
    </row>
    <row r="225" spans="1:2" s="401" customFormat="1" ht="13.8" x14ac:dyDescent="0.25">
      <c r="A225" s="289" t="s">
        <v>1018</v>
      </c>
      <c r="B225" s="285" t="s">
        <v>1019</v>
      </c>
    </row>
    <row r="226" spans="1:2" s="401" customFormat="1" ht="13.8" x14ac:dyDescent="0.25">
      <c r="A226" s="289" t="s">
        <v>1020</v>
      </c>
      <c r="B226" s="285" t="s">
        <v>1021</v>
      </c>
    </row>
    <row r="227" spans="1:2" s="401" customFormat="1" ht="13.8" x14ac:dyDescent="0.25">
      <c r="A227" s="289" t="s">
        <v>1022</v>
      </c>
      <c r="B227" s="285" t="s">
        <v>1023</v>
      </c>
    </row>
    <row r="228" spans="1:2" s="401" customFormat="1" ht="13.8" x14ac:dyDescent="0.25">
      <c r="A228" s="289" t="s">
        <v>1024</v>
      </c>
      <c r="B228" s="285" t="s">
        <v>1025</v>
      </c>
    </row>
    <row r="229" spans="1:2" s="401" customFormat="1" ht="13.8" x14ac:dyDescent="0.25">
      <c r="A229" s="289" t="s">
        <v>1026</v>
      </c>
      <c r="B229" s="285" t="s">
        <v>1027</v>
      </c>
    </row>
    <row r="230" spans="1:2" s="401" customFormat="1" ht="13.8" x14ac:dyDescent="0.25">
      <c r="A230" s="289" t="s">
        <v>1028</v>
      </c>
      <c r="B230" s="285" t="s">
        <v>1029</v>
      </c>
    </row>
    <row r="231" spans="1:2" s="401" customFormat="1" ht="13.8" x14ac:dyDescent="0.25">
      <c r="A231" s="289" t="s">
        <v>1030</v>
      </c>
      <c r="B231" s="285" t="s">
        <v>1031</v>
      </c>
    </row>
    <row r="232" spans="1:2" s="401" customFormat="1" ht="13.8" x14ac:dyDescent="0.25">
      <c r="A232" s="289" t="s">
        <v>1032</v>
      </c>
      <c r="B232" s="285" t="s">
        <v>1033</v>
      </c>
    </row>
    <row r="233" spans="1:2" s="401" customFormat="1" ht="13.8" x14ac:dyDescent="0.25">
      <c r="A233" s="289" t="s">
        <v>1034</v>
      </c>
      <c r="B233" s="285" t="s">
        <v>1035</v>
      </c>
    </row>
    <row r="234" spans="1:2" s="401" customFormat="1" ht="13.8" x14ac:dyDescent="0.25">
      <c r="A234" s="289" t="s">
        <v>1036</v>
      </c>
      <c r="B234" s="285" t="s">
        <v>1037</v>
      </c>
    </row>
    <row r="235" spans="1:2" s="401" customFormat="1" ht="13.8" x14ac:dyDescent="0.25">
      <c r="A235" s="289" t="s">
        <v>1038</v>
      </c>
      <c r="B235" s="285" t="s">
        <v>1039</v>
      </c>
    </row>
    <row r="236" spans="1:2" s="401" customFormat="1" ht="13.8" x14ac:dyDescent="0.25">
      <c r="A236" s="289" t="s">
        <v>1040</v>
      </c>
      <c r="B236" s="285" t="s">
        <v>1041</v>
      </c>
    </row>
    <row r="237" spans="1:2" s="401" customFormat="1" ht="13.8" x14ac:dyDescent="0.25">
      <c r="A237" s="289" t="s">
        <v>1042</v>
      </c>
      <c r="B237" s="285" t="s">
        <v>1043</v>
      </c>
    </row>
    <row r="238" spans="1:2" s="401" customFormat="1" ht="13.8" x14ac:dyDescent="0.25">
      <c r="A238" s="289" t="s">
        <v>1044</v>
      </c>
      <c r="B238" s="285" t="s">
        <v>1045</v>
      </c>
    </row>
    <row r="239" spans="1:2" s="401" customFormat="1" ht="13.8" x14ac:dyDescent="0.25">
      <c r="A239" s="289" t="s">
        <v>1046</v>
      </c>
      <c r="B239" s="285" t="s">
        <v>1047</v>
      </c>
    </row>
    <row r="240" spans="1:2" s="401" customFormat="1" ht="13.8" x14ac:dyDescent="0.25">
      <c r="A240" s="289" t="s">
        <v>1048</v>
      </c>
      <c r="B240" s="285" t="s">
        <v>1049</v>
      </c>
    </row>
    <row r="241" spans="1:2" s="401" customFormat="1" ht="13.8" x14ac:dyDescent="0.25">
      <c r="A241" s="289" t="s">
        <v>1050</v>
      </c>
      <c r="B241" s="285" t="s">
        <v>1051</v>
      </c>
    </row>
    <row r="242" spans="1:2" s="401" customFormat="1" ht="13.8" x14ac:dyDescent="0.25">
      <c r="A242" s="289" t="s">
        <v>1052</v>
      </c>
      <c r="B242" s="285" t="s">
        <v>1053</v>
      </c>
    </row>
    <row r="243" spans="1:2" s="401" customFormat="1" ht="13.8" x14ac:dyDescent="0.25">
      <c r="A243" s="289" t="s">
        <v>1054</v>
      </c>
      <c r="B243" s="285" t="s">
        <v>1055</v>
      </c>
    </row>
    <row r="244" spans="1:2" s="401" customFormat="1" ht="13.8" x14ac:dyDescent="0.25">
      <c r="A244" s="289" t="s">
        <v>1056</v>
      </c>
      <c r="B244" s="285" t="s">
        <v>1057</v>
      </c>
    </row>
    <row r="245" spans="1:2" s="401" customFormat="1" ht="13.8" x14ac:dyDescent="0.25">
      <c r="A245" s="289" t="s">
        <v>1058</v>
      </c>
      <c r="B245" s="285" t="s">
        <v>1059</v>
      </c>
    </row>
    <row r="246" spans="1:2" s="401" customFormat="1" ht="13.8" x14ac:dyDescent="0.25">
      <c r="A246" s="289" t="s">
        <v>1060</v>
      </c>
      <c r="B246" s="285" t="s">
        <v>1061</v>
      </c>
    </row>
    <row r="247" spans="1:2" s="401" customFormat="1" ht="13.8" x14ac:dyDescent="0.25">
      <c r="A247" s="289" t="s">
        <v>1062</v>
      </c>
      <c r="B247" s="285" t="s">
        <v>1063</v>
      </c>
    </row>
    <row r="248" spans="1:2" s="401" customFormat="1" ht="13.8" x14ac:dyDescent="0.25">
      <c r="A248" s="289" t="s">
        <v>1064</v>
      </c>
      <c r="B248" s="285" t="s">
        <v>1065</v>
      </c>
    </row>
    <row r="249" spans="1:2" s="401" customFormat="1" ht="13.8" x14ac:dyDescent="0.25">
      <c r="A249" s="289" t="s">
        <v>1066</v>
      </c>
      <c r="B249" s="285" t="s">
        <v>1067</v>
      </c>
    </row>
    <row r="250" spans="1:2" s="401" customFormat="1" ht="13.8" x14ac:dyDescent="0.25">
      <c r="A250" s="289" t="s">
        <v>1068</v>
      </c>
      <c r="B250" s="285" t="s">
        <v>1069</v>
      </c>
    </row>
    <row r="251" spans="1:2" s="401" customFormat="1" ht="13.8" x14ac:dyDescent="0.25">
      <c r="A251" s="289" t="s">
        <v>1070</v>
      </c>
      <c r="B251" s="285" t="s">
        <v>1071</v>
      </c>
    </row>
    <row r="252" spans="1:2" s="401" customFormat="1" ht="13.8" x14ac:dyDescent="0.25">
      <c r="A252" s="289" t="s">
        <v>1072</v>
      </c>
      <c r="B252" s="403"/>
    </row>
    <row r="253" spans="1:2" s="401" customFormat="1" ht="13.8" x14ac:dyDescent="0.25">
      <c r="A253" s="289" t="s">
        <v>1073</v>
      </c>
      <c r="B253" s="403"/>
    </row>
    <row r="254" spans="1:2" s="401" customFormat="1" ht="14.4" thickBot="1" x14ac:dyDescent="0.3">
      <c r="A254" s="286"/>
      <c r="B254" s="404"/>
    </row>
    <row r="255" spans="1:2" ht="15" x14ac:dyDescent="0.25">
      <c r="A255" s="266"/>
      <c r="B255" s="392"/>
    </row>
    <row r="256" spans="1:2" ht="15" x14ac:dyDescent="0.25">
      <c r="A256" s="266"/>
      <c r="B256" s="392"/>
    </row>
    <row r="257" spans="1:2" ht="15" x14ac:dyDescent="0.25">
      <c r="A257" s="265" t="s">
        <v>350</v>
      </c>
      <c r="B257" s="392"/>
    </row>
    <row r="258" spans="1:2" ht="13.8" thickBot="1" x14ac:dyDescent="0.3">
      <c r="A258" s="291"/>
      <c r="B258" s="392"/>
    </row>
    <row r="259" spans="1:2" s="405" customFormat="1" ht="15" x14ac:dyDescent="0.25">
      <c r="A259" s="339" t="s">
        <v>311</v>
      </c>
      <c r="B259" s="340"/>
    </row>
    <row r="260" spans="1:2" ht="13.8" x14ac:dyDescent="0.25">
      <c r="A260" s="343" t="s">
        <v>351</v>
      </c>
      <c r="B260" s="344"/>
    </row>
    <row r="261" spans="1:2" ht="14.4" thickBot="1" x14ac:dyDescent="0.3">
      <c r="A261" s="337"/>
      <c r="B261" s="338"/>
    </row>
    <row r="262" spans="1:2" ht="12.6" customHeight="1" x14ac:dyDescent="0.25">
      <c r="A262" s="339" t="s">
        <v>314</v>
      </c>
      <c r="B262" s="340"/>
    </row>
    <row r="263" spans="1:2" ht="13.8" x14ac:dyDescent="0.25">
      <c r="A263" s="343" t="s">
        <v>352</v>
      </c>
      <c r="B263" s="344"/>
    </row>
    <row r="264" spans="1:2" ht="14.4" thickBot="1" x14ac:dyDescent="0.3">
      <c r="A264" s="337"/>
      <c r="B264" s="338"/>
    </row>
    <row r="265" spans="1:2" s="405" customFormat="1" ht="15" x14ac:dyDescent="0.25">
      <c r="A265" s="339" t="s">
        <v>353</v>
      </c>
      <c r="B265" s="340"/>
    </row>
    <row r="266" spans="1:2" ht="13.8" x14ac:dyDescent="0.25">
      <c r="A266" s="289" t="s">
        <v>667</v>
      </c>
      <c r="B266" s="285" t="s">
        <v>668</v>
      </c>
    </row>
    <row r="267" spans="1:2" ht="13.8" x14ac:dyDescent="0.25">
      <c r="A267" s="289" t="s">
        <v>669</v>
      </c>
      <c r="B267" s="285" t="s">
        <v>670</v>
      </c>
    </row>
    <row r="268" spans="1:2" ht="13.8" x14ac:dyDescent="0.25">
      <c r="A268" s="289" t="s">
        <v>671</v>
      </c>
      <c r="B268" s="394"/>
    </row>
    <row r="269" spans="1:2" ht="14.4" thickBot="1" x14ac:dyDescent="0.3">
      <c r="A269" s="286"/>
      <c r="B269" s="395"/>
    </row>
    <row r="270" spans="1:2" s="405" customFormat="1" ht="15" x14ac:dyDescent="0.25">
      <c r="A270" s="339" t="s">
        <v>354</v>
      </c>
      <c r="B270" s="340"/>
    </row>
    <row r="271" spans="1:2" ht="13.8" x14ac:dyDescent="0.25">
      <c r="A271" s="289" t="s">
        <v>672</v>
      </c>
      <c r="B271" s="285" t="s">
        <v>673</v>
      </c>
    </row>
    <row r="272" spans="1:2" ht="13.8" x14ac:dyDescent="0.25">
      <c r="A272" s="289" t="s">
        <v>674</v>
      </c>
      <c r="B272" s="285" t="s">
        <v>675</v>
      </c>
    </row>
    <row r="273" spans="1:2" ht="13.8" x14ac:dyDescent="0.25">
      <c r="A273" s="289" t="s">
        <v>676</v>
      </c>
      <c r="B273" s="285" t="s">
        <v>677</v>
      </c>
    </row>
    <row r="274" spans="1:2" ht="13.8" x14ac:dyDescent="0.25">
      <c r="A274" s="289" t="s">
        <v>678</v>
      </c>
      <c r="B274" s="285" t="s">
        <v>679</v>
      </c>
    </row>
    <row r="275" spans="1:2" ht="13.8" x14ac:dyDescent="0.25">
      <c r="A275" s="289" t="s">
        <v>680</v>
      </c>
      <c r="B275" s="285" t="s">
        <v>681</v>
      </c>
    </row>
    <row r="276" spans="1:2" ht="13.8" x14ac:dyDescent="0.25">
      <c r="A276" s="289" t="s">
        <v>682</v>
      </c>
      <c r="B276" s="285" t="s">
        <v>683</v>
      </c>
    </row>
    <row r="277" spans="1:2" ht="13.8" x14ac:dyDescent="0.25">
      <c r="A277" s="289" t="s">
        <v>684</v>
      </c>
      <c r="B277" s="285" t="s">
        <v>685</v>
      </c>
    </row>
    <row r="278" spans="1:2" ht="13.8" x14ac:dyDescent="0.25">
      <c r="A278" s="289" t="s">
        <v>686</v>
      </c>
      <c r="B278" s="285" t="s">
        <v>687</v>
      </c>
    </row>
    <row r="279" spans="1:2" ht="13.8" x14ac:dyDescent="0.25">
      <c r="A279" s="289" t="s">
        <v>688</v>
      </c>
      <c r="B279" s="285" t="s">
        <v>689</v>
      </c>
    </row>
    <row r="280" spans="1:2" ht="13.8" x14ac:dyDescent="0.25">
      <c r="A280" s="289" t="s">
        <v>690</v>
      </c>
      <c r="B280" s="285" t="s">
        <v>691</v>
      </c>
    </row>
    <row r="281" spans="1:2" ht="13.8" x14ac:dyDescent="0.25">
      <c r="A281" s="289" t="s">
        <v>692</v>
      </c>
      <c r="B281" s="285" t="s">
        <v>693</v>
      </c>
    </row>
    <row r="282" spans="1:2" ht="27.6" x14ac:dyDescent="0.25">
      <c r="A282" s="289" t="s">
        <v>694</v>
      </c>
      <c r="B282" s="285" t="s">
        <v>695</v>
      </c>
    </row>
    <row r="283" spans="1:2" ht="13.8" x14ac:dyDescent="0.25">
      <c r="A283" s="289" t="s">
        <v>696</v>
      </c>
      <c r="B283" s="285" t="s">
        <v>697</v>
      </c>
    </row>
    <row r="284" spans="1:2" ht="13.8" x14ac:dyDescent="0.25">
      <c r="A284" s="289" t="s">
        <v>698</v>
      </c>
      <c r="B284" s="285" t="s">
        <v>699</v>
      </c>
    </row>
    <row r="285" spans="1:2" ht="13.8" x14ac:dyDescent="0.25">
      <c r="A285" s="289" t="s">
        <v>700</v>
      </c>
      <c r="B285" s="285" t="s">
        <v>701</v>
      </c>
    </row>
    <row r="286" spans="1:2" ht="13.8" x14ac:dyDescent="0.25">
      <c r="A286" s="289" t="s">
        <v>702</v>
      </c>
      <c r="B286" s="285" t="s">
        <v>703</v>
      </c>
    </row>
    <row r="287" spans="1:2" ht="13.8" x14ac:dyDescent="0.25">
      <c r="A287" s="289" t="s">
        <v>704</v>
      </c>
      <c r="B287" s="285" t="s">
        <v>705</v>
      </c>
    </row>
    <row r="288" spans="1:2" ht="14.4" thickBot="1" x14ac:dyDescent="0.3">
      <c r="A288" s="286"/>
      <c r="B288" s="284" t="s">
        <v>706</v>
      </c>
    </row>
    <row r="289" spans="1:2" ht="15" x14ac:dyDescent="0.25">
      <c r="A289" s="266"/>
      <c r="B289" s="392"/>
    </row>
    <row r="290" spans="1:2" ht="15" x14ac:dyDescent="0.25">
      <c r="A290" s="266"/>
      <c r="B290" s="392"/>
    </row>
    <row r="291" spans="1:2" ht="15" x14ac:dyDescent="0.25">
      <c r="A291" s="265" t="s">
        <v>355</v>
      </c>
      <c r="B291" s="392"/>
    </row>
    <row r="292" spans="1:2" ht="13.8" thickBot="1" x14ac:dyDescent="0.3">
      <c r="A292" s="291"/>
      <c r="B292" s="392"/>
    </row>
    <row r="293" spans="1:2" s="405" customFormat="1" ht="15" x14ac:dyDescent="0.25">
      <c r="A293" s="339" t="s">
        <v>311</v>
      </c>
      <c r="B293" s="340"/>
    </row>
    <row r="294" spans="1:2" ht="13.8" x14ac:dyDescent="0.25">
      <c r="A294" s="343" t="s">
        <v>356</v>
      </c>
      <c r="B294" s="344"/>
    </row>
    <row r="295" spans="1:2" ht="14.4" thickBot="1" x14ac:dyDescent="0.3">
      <c r="A295" s="337"/>
      <c r="B295" s="338"/>
    </row>
    <row r="296" spans="1:2" s="405" customFormat="1" ht="15" x14ac:dyDescent="0.25">
      <c r="A296" s="339" t="s">
        <v>314</v>
      </c>
      <c r="B296" s="340"/>
    </row>
    <row r="297" spans="1:2" ht="13.8" x14ac:dyDescent="0.25">
      <c r="A297" s="343" t="s">
        <v>357</v>
      </c>
      <c r="B297" s="344"/>
    </row>
    <row r="298" spans="1:2" ht="14.4" thickBot="1" x14ac:dyDescent="0.3">
      <c r="A298" s="337"/>
      <c r="B298" s="338"/>
    </row>
    <row r="299" spans="1:2" s="405" customFormat="1" ht="15" x14ac:dyDescent="0.25">
      <c r="A299" s="339" t="s">
        <v>358</v>
      </c>
      <c r="B299" s="340"/>
    </row>
    <row r="300" spans="1:2" ht="13.8" x14ac:dyDescent="0.25">
      <c r="A300" s="289" t="s">
        <v>707</v>
      </c>
      <c r="B300" s="285" t="s">
        <v>708</v>
      </c>
    </row>
    <row r="301" spans="1:2" ht="13.8" x14ac:dyDescent="0.25">
      <c r="A301" s="289" t="s">
        <v>709</v>
      </c>
      <c r="B301" s="285" t="s">
        <v>710</v>
      </c>
    </row>
    <row r="302" spans="1:2" ht="13.8" x14ac:dyDescent="0.25">
      <c r="A302" s="289" t="s">
        <v>711</v>
      </c>
      <c r="B302" s="285" t="s">
        <v>712</v>
      </c>
    </row>
    <row r="303" spans="1:2" ht="13.8" x14ac:dyDescent="0.25">
      <c r="A303" s="289" t="s">
        <v>713</v>
      </c>
      <c r="B303" s="285" t="s">
        <v>714</v>
      </c>
    </row>
    <row r="304" spans="1:2" ht="13.8" x14ac:dyDescent="0.25">
      <c r="A304" s="289" t="s">
        <v>715</v>
      </c>
      <c r="B304" s="285" t="s">
        <v>716</v>
      </c>
    </row>
    <row r="305" spans="1:2" ht="13.8" x14ac:dyDescent="0.25">
      <c r="A305" s="289" t="s">
        <v>717</v>
      </c>
      <c r="B305" s="285" t="s">
        <v>718</v>
      </c>
    </row>
    <row r="306" spans="1:2" ht="14.4" thickBot="1" x14ac:dyDescent="0.3">
      <c r="A306" s="397"/>
      <c r="B306" s="284"/>
    </row>
    <row r="307" spans="1:2" s="405" customFormat="1" ht="15" x14ac:dyDescent="0.25">
      <c r="A307" s="339" t="s">
        <v>359</v>
      </c>
      <c r="B307" s="340"/>
    </row>
    <row r="308" spans="1:2" ht="13.8" x14ac:dyDescent="0.25">
      <c r="A308" s="289" t="s">
        <v>719</v>
      </c>
      <c r="B308" s="285" t="s">
        <v>720</v>
      </c>
    </row>
    <row r="309" spans="1:2" ht="13.8" x14ac:dyDescent="0.25">
      <c r="A309" s="289" t="s">
        <v>721</v>
      </c>
      <c r="B309" s="285" t="s">
        <v>722</v>
      </c>
    </row>
    <row r="310" spans="1:2" ht="13.8" x14ac:dyDescent="0.25">
      <c r="A310" s="289" t="s">
        <v>723</v>
      </c>
      <c r="B310" s="285" t="s">
        <v>724</v>
      </c>
    </row>
    <row r="311" spans="1:2" ht="13.8" x14ac:dyDescent="0.25">
      <c r="A311" s="289" t="s">
        <v>725</v>
      </c>
      <c r="B311" s="285" t="s">
        <v>726</v>
      </c>
    </row>
    <row r="312" spans="1:2" ht="13.8" x14ac:dyDescent="0.25">
      <c r="A312" s="289" t="s">
        <v>360</v>
      </c>
      <c r="B312" s="285" t="s">
        <v>727</v>
      </c>
    </row>
    <row r="313" spans="1:2" ht="13.8" x14ac:dyDescent="0.25">
      <c r="A313" s="289" t="s">
        <v>728</v>
      </c>
      <c r="B313" s="285" t="s">
        <v>729</v>
      </c>
    </row>
    <row r="314" spans="1:2" ht="13.8" x14ac:dyDescent="0.25">
      <c r="A314" s="289" t="s">
        <v>730</v>
      </c>
      <c r="B314" s="285" t="s">
        <v>731</v>
      </c>
    </row>
    <row r="315" spans="1:2" ht="13.8" x14ac:dyDescent="0.25">
      <c r="A315" s="289" t="s">
        <v>732</v>
      </c>
      <c r="B315" s="285" t="s">
        <v>733</v>
      </c>
    </row>
    <row r="316" spans="1:2" ht="13.8" x14ac:dyDescent="0.25">
      <c r="A316" s="289" t="s">
        <v>734</v>
      </c>
      <c r="B316" s="285" t="s">
        <v>735</v>
      </c>
    </row>
    <row r="317" spans="1:2" ht="13.8" x14ac:dyDescent="0.25">
      <c r="A317" s="289" t="s">
        <v>736</v>
      </c>
      <c r="B317" s="285" t="s">
        <v>737</v>
      </c>
    </row>
    <row r="318" spans="1:2" ht="13.8" x14ac:dyDescent="0.25">
      <c r="A318" s="289" t="s">
        <v>738</v>
      </c>
      <c r="B318" s="285" t="s">
        <v>739</v>
      </c>
    </row>
    <row r="319" spans="1:2" ht="13.8" x14ac:dyDescent="0.25">
      <c r="A319" s="289" t="s">
        <v>740</v>
      </c>
      <c r="B319" s="285" t="s">
        <v>741</v>
      </c>
    </row>
    <row r="320" spans="1:2" ht="13.8" x14ac:dyDescent="0.25">
      <c r="A320" s="289" t="s">
        <v>742</v>
      </c>
      <c r="B320" s="285" t="s">
        <v>743</v>
      </c>
    </row>
    <row r="321" spans="1:2" ht="13.8" x14ac:dyDescent="0.25">
      <c r="A321" s="289" t="s">
        <v>744</v>
      </c>
      <c r="B321" s="285" t="s">
        <v>361</v>
      </c>
    </row>
    <row r="322" spans="1:2" ht="13.8" x14ac:dyDescent="0.25">
      <c r="A322" s="289" t="s">
        <v>745</v>
      </c>
      <c r="B322" s="285" t="s">
        <v>746</v>
      </c>
    </row>
    <row r="323" spans="1:2" ht="13.8" x14ac:dyDescent="0.25">
      <c r="A323" s="289" t="s">
        <v>747</v>
      </c>
      <c r="B323" s="285" t="s">
        <v>748</v>
      </c>
    </row>
    <row r="324" spans="1:2" ht="13.8" x14ac:dyDescent="0.25">
      <c r="A324" s="289" t="s">
        <v>749</v>
      </c>
      <c r="B324" s="285" t="s">
        <v>750</v>
      </c>
    </row>
    <row r="325" spans="1:2" ht="13.8" x14ac:dyDescent="0.25">
      <c r="A325" s="289" t="s">
        <v>751</v>
      </c>
      <c r="B325" s="285" t="s">
        <v>752</v>
      </c>
    </row>
    <row r="326" spans="1:2" ht="13.8" x14ac:dyDescent="0.25">
      <c r="A326" s="289" t="s">
        <v>753</v>
      </c>
      <c r="B326" s="285" t="s">
        <v>754</v>
      </c>
    </row>
    <row r="327" spans="1:2" ht="13.8" x14ac:dyDescent="0.25">
      <c r="A327" s="289" t="s">
        <v>755</v>
      </c>
      <c r="B327" s="285" t="s">
        <v>756</v>
      </c>
    </row>
    <row r="328" spans="1:2" ht="13.8" x14ac:dyDescent="0.25">
      <c r="A328" s="289" t="s">
        <v>757</v>
      </c>
      <c r="B328" s="285" t="s">
        <v>758</v>
      </c>
    </row>
    <row r="329" spans="1:2" ht="13.8" x14ac:dyDescent="0.25">
      <c r="A329" s="289" t="s">
        <v>759</v>
      </c>
      <c r="B329" s="285" t="s">
        <v>760</v>
      </c>
    </row>
    <row r="330" spans="1:2" ht="13.8" x14ac:dyDescent="0.25">
      <c r="A330" s="289" t="s">
        <v>761</v>
      </c>
      <c r="B330" s="285" t="s">
        <v>762</v>
      </c>
    </row>
    <row r="331" spans="1:2" ht="13.8" x14ac:dyDescent="0.25">
      <c r="A331" s="289" t="s">
        <v>763</v>
      </c>
      <c r="B331" s="285" t="s">
        <v>764</v>
      </c>
    </row>
    <row r="332" spans="1:2" ht="13.8" x14ac:dyDescent="0.25">
      <c r="A332" s="289" t="s">
        <v>765</v>
      </c>
      <c r="B332" s="285" t="s">
        <v>766</v>
      </c>
    </row>
    <row r="333" spans="1:2" ht="27.6" x14ac:dyDescent="0.25">
      <c r="A333" s="289" t="s">
        <v>767</v>
      </c>
      <c r="B333" s="285" t="s">
        <v>768</v>
      </c>
    </row>
    <row r="334" spans="1:2" ht="13.8" x14ac:dyDescent="0.25">
      <c r="A334" s="289" t="s">
        <v>769</v>
      </c>
      <c r="B334" s="285" t="s">
        <v>770</v>
      </c>
    </row>
    <row r="335" spans="1:2" ht="13.8" x14ac:dyDescent="0.25">
      <c r="A335" s="289" t="s">
        <v>771</v>
      </c>
      <c r="B335" s="285" t="s">
        <v>772</v>
      </c>
    </row>
    <row r="336" spans="1:2" ht="13.8" x14ac:dyDescent="0.25">
      <c r="A336" s="289" t="s">
        <v>773</v>
      </c>
      <c r="B336" s="285" t="s">
        <v>774</v>
      </c>
    </row>
    <row r="337" spans="1:2" ht="13.8" x14ac:dyDescent="0.25">
      <c r="A337" s="289" t="s">
        <v>775</v>
      </c>
      <c r="B337" s="285" t="s">
        <v>776</v>
      </c>
    </row>
    <row r="338" spans="1:2" ht="13.8" x14ac:dyDescent="0.25">
      <c r="A338" s="289" t="s">
        <v>777</v>
      </c>
      <c r="B338" s="285" t="s">
        <v>778</v>
      </c>
    </row>
    <row r="339" spans="1:2" ht="13.8" x14ac:dyDescent="0.25">
      <c r="A339" s="289" t="s">
        <v>779</v>
      </c>
      <c r="B339" s="285" t="s">
        <v>780</v>
      </c>
    </row>
    <row r="340" spans="1:2" ht="13.8" x14ac:dyDescent="0.25">
      <c r="A340" s="289" t="s">
        <v>781</v>
      </c>
      <c r="B340" s="285" t="s">
        <v>782</v>
      </c>
    </row>
    <row r="341" spans="1:2" ht="13.8" x14ac:dyDescent="0.25">
      <c r="A341" s="289" t="s">
        <v>783</v>
      </c>
      <c r="B341" s="285" t="s">
        <v>784</v>
      </c>
    </row>
    <row r="342" spans="1:2" ht="13.8" x14ac:dyDescent="0.25">
      <c r="A342" s="289" t="s">
        <v>785</v>
      </c>
      <c r="B342" s="285" t="s">
        <v>786</v>
      </c>
    </row>
    <row r="343" spans="1:2" ht="13.8" x14ac:dyDescent="0.25">
      <c r="A343" s="289" t="s">
        <v>787</v>
      </c>
      <c r="B343" s="285" t="s">
        <v>788</v>
      </c>
    </row>
    <row r="344" spans="1:2" ht="13.8" x14ac:dyDescent="0.25">
      <c r="A344" s="289" t="s">
        <v>789</v>
      </c>
      <c r="B344" s="285" t="s">
        <v>790</v>
      </c>
    </row>
    <row r="345" spans="1:2" ht="13.8" x14ac:dyDescent="0.25">
      <c r="A345" s="289" t="s">
        <v>791</v>
      </c>
      <c r="B345" s="285" t="s">
        <v>792</v>
      </c>
    </row>
    <row r="346" spans="1:2" ht="13.8" x14ac:dyDescent="0.25">
      <c r="A346" s="289" t="s">
        <v>793</v>
      </c>
      <c r="B346" s="285" t="s">
        <v>794</v>
      </c>
    </row>
    <row r="347" spans="1:2" ht="13.8" x14ac:dyDescent="0.25">
      <c r="A347" s="289" t="s">
        <v>795</v>
      </c>
      <c r="B347" s="285" t="s">
        <v>796</v>
      </c>
    </row>
    <row r="348" spans="1:2" ht="13.8" x14ac:dyDescent="0.25">
      <c r="A348" s="289" t="s">
        <v>797</v>
      </c>
      <c r="B348" s="285" t="s">
        <v>798</v>
      </c>
    </row>
    <row r="349" spans="1:2" ht="13.8" x14ac:dyDescent="0.25">
      <c r="A349" s="289" t="s">
        <v>799</v>
      </c>
      <c r="B349" s="285" t="s">
        <v>800</v>
      </c>
    </row>
    <row r="350" spans="1:2" ht="13.8" x14ac:dyDescent="0.25">
      <c r="A350" s="289" t="s">
        <v>801</v>
      </c>
      <c r="B350" s="285" t="s">
        <v>802</v>
      </c>
    </row>
    <row r="351" spans="1:2" ht="13.8" x14ac:dyDescent="0.25">
      <c r="A351" s="289" t="s">
        <v>803</v>
      </c>
      <c r="B351" s="285" t="s">
        <v>804</v>
      </c>
    </row>
    <row r="352" spans="1:2" ht="13.8" x14ac:dyDescent="0.25">
      <c r="A352" s="289" t="s">
        <v>805</v>
      </c>
      <c r="B352" s="285" t="s">
        <v>806</v>
      </c>
    </row>
    <row r="353" spans="1:2" ht="13.8" x14ac:dyDescent="0.25">
      <c r="A353" s="289" t="s">
        <v>807</v>
      </c>
      <c r="B353" s="285" t="s">
        <v>808</v>
      </c>
    </row>
    <row r="354" spans="1:2" ht="13.8" x14ac:dyDescent="0.25">
      <c r="A354" s="289" t="s">
        <v>809</v>
      </c>
      <c r="B354" s="285" t="s">
        <v>810</v>
      </c>
    </row>
    <row r="355" spans="1:2" ht="13.8" x14ac:dyDescent="0.25">
      <c r="A355" s="289" t="s">
        <v>811</v>
      </c>
      <c r="B355" s="285" t="s">
        <v>812</v>
      </c>
    </row>
    <row r="356" spans="1:2" ht="13.8" x14ac:dyDescent="0.25">
      <c r="A356" s="289" t="s">
        <v>813</v>
      </c>
      <c r="B356" s="285" t="s">
        <v>814</v>
      </c>
    </row>
    <row r="357" spans="1:2" ht="13.8" x14ac:dyDescent="0.25">
      <c r="A357" s="396"/>
      <c r="B357" s="285" t="s">
        <v>815</v>
      </c>
    </row>
    <row r="358" spans="1:2" ht="14.4" thickBot="1" x14ac:dyDescent="0.3">
      <c r="A358" s="397"/>
      <c r="B358" s="284"/>
    </row>
    <row r="359" spans="1:2" ht="15" x14ac:dyDescent="0.25">
      <c r="A359" s="266"/>
      <c r="B359" s="392"/>
    </row>
    <row r="360" spans="1:2" ht="15" x14ac:dyDescent="0.25">
      <c r="A360" s="266"/>
      <c r="B360" s="392"/>
    </row>
    <row r="361" spans="1:2" ht="15" x14ac:dyDescent="0.25">
      <c r="A361" s="265" t="s">
        <v>362</v>
      </c>
      <c r="B361" s="392"/>
    </row>
    <row r="362" spans="1:2" ht="13.8" thickBot="1" x14ac:dyDescent="0.3">
      <c r="A362" s="291"/>
      <c r="B362" s="392"/>
    </row>
    <row r="363" spans="1:2" s="405" customFormat="1" ht="15" x14ac:dyDescent="0.25">
      <c r="A363" s="339" t="s">
        <v>311</v>
      </c>
      <c r="B363" s="340"/>
    </row>
    <row r="364" spans="1:2" ht="13.8" x14ac:dyDescent="0.25">
      <c r="A364" s="343" t="s">
        <v>363</v>
      </c>
      <c r="B364" s="344"/>
    </row>
    <row r="365" spans="1:2" ht="13.8" x14ac:dyDescent="0.25">
      <c r="A365" s="343" t="s">
        <v>364</v>
      </c>
      <c r="B365" s="344"/>
    </row>
    <row r="366" spans="1:2" ht="14.4" thickBot="1" x14ac:dyDescent="0.3">
      <c r="A366" s="337"/>
      <c r="B366" s="338"/>
    </row>
    <row r="367" spans="1:2" s="405" customFormat="1" ht="15" x14ac:dyDescent="0.25">
      <c r="A367" s="339" t="s">
        <v>314</v>
      </c>
      <c r="B367" s="340"/>
    </row>
    <row r="368" spans="1:2" ht="13.8" x14ac:dyDescent="0.25">
      <c r="A368" s="343" t="s">
        <v>165</v>
      </c>
      <c r="B368" s="344"/>
    </row>
    <row r="369" spans="1:2" ht="14.4" thickBot="1" x14ac:dyDescent="0.3">
      <c r="A369" s="337"/>
      <c r="B369" s="338"/>
    </row>
    <row r="370" spans="1:2" s="405" customFormat="1" ht="15" x14ac:dyDescent="0.25">
      <c r="A370" s="339" t="s">
        <v>315</v>
      </c>
      <c r="B370" s="340"/>
    </row>
    <row r="371" spans="1:2" ht="13.8" x14ac:dyDescent="0.25">
      <c r="A371" s="289" t="s">
        <v>816</v>
      </c>
      <c r="B371" s="285" t="s">
        <v>817</v>
      </c>
    </row>
    <row r="372" spans="1:2" ht="13.8" x14ac:dyDescent="0.25">
      <c r="A372" s="289" t="s">
        <v>818</v>
      </c>
      <c r="B372" s="285" t="s">
        <v>819</v>
      </c>
    </row>
    <row r="373" spans="1:2" ht="13.8" x14ac:dyDescent="0.25">
      <c r="A373" s="289" t="s">
        <v>820</v>
      </c>
      <c r="B373" s="285" t="s">
        <v>821</v>
      </c>
    </row>
    <row r="374" spans="1:2" ht="14.4" thickBot="1" x14ac:dyDescent="0.3">
      <c r="A374" s="286" t="s">
        <v>822</v>
      </c>
      <c r="B374" s="395"/>
    </row>
    <row r="375" spans="1:2" s="405" customFormat="1" ht="15" x14ac:dyDescent="0.25">
      <c r="A375" s="339" t="s">
        <v>365</v>
      </c>
      <c r="B375" s="340"/>
    </row>
    <row r="376" spans="1:2" ht="13.8" x14ac:dyDescent="0.25">
      <c r="A376" s="289" t="s">
        <v>823</v>
      </c>
      <c r="B376" s="285" t="s">
        <v>824</v>
      </c>
    </row>
    <row r="377" spans="1:2" ht="13.8" x14ac:dyDescent="0.25">
      <c r="A377" s="289" t="s">
        <v>825</v>
      </c>
      <c r="B377" s="285" t="s">
        <v>826</v>
      </c>
    </row>
    <row r="378" spans="1:2" ht="13.8" x14ac:dyDescent="0.25">
      <c r="A378" s="289" t="s">
        <v>827</v>
      </c>
      <c r="B378" s="285" t="s">
        <v>828</v>
      </c>
    </row>
    <row r="379" spans="1:2" ht="13.8" x14ac:dyDescent="0.25">
      <c r="A379" s="289" t="s">
        <v>829</v>
      </c>
      <c r="B379" s="285" t="s">
        <v>830</v>
      </c>
    </row>
    <row r="380" spans="1:2" ht="27.6" x14ac:dyDescent="0.25">
      <c r="A380" s="289" t="s">
        <v>831</v>
      </c>
      <c r="B380" s="285" t="s">
        <v>832</v>
      </c>
    </row>
    <row r="381" spans="1:2" ht="13.8" x14ac:dyDescent="0.25">
      <c r="A381" s="289" t="s">
        <v>833</v>
      </c>
      <c r="B381" s="285" t="s">
        <v>834</v>
      </c>
    </row>
    <row r="382" spans="1:2" ht="13.8" x14ac:dyDescent="0.25">
      <c r="A382" s="289" t="s">
        <v>835</v>
      </c>
      <c r="B382" s="285" t="s">
        <v>836</v>
      </c>
    </row>
    <row r="383" spans="1:2" ht="13.8" x14ac:dyDescent="0.25">
      <c r="A383" s="289" t="s">
        <v>837</v>
      </c>
      <c r="B383" s="285" t="s">
        <v>838</v>
      </c>
    </row>
    <row r="384" spans="1:2" ht="13.8" x14ac:dyDescent="0.25">
      <c r="A384" s="289" t="s">
        <v>839</v>
      </c>
      <c r="B384" s="285" t="s">
        <v>840</v>
      </c>
    </row>
    <row r="385" spans="1:2" ht="13.8" x14ac:dyDescent="0.25">
      <c r="A385" s="289" t="s">
        <v>841</v>
      </c>
      <c r="B385" s="285" t="s">
        <v>842</v>
      </c>
    </row>
    <row r="386" spans="1:2" ht="13.8" x14ac:dyDescent="0.25">
      <c r="A386" s="289" t="s">
        <v>843</v>
      </c>
      <c r="B386" s="285" t="s">
        <v>844</v>
      </c>
    </row>
    <row r="387" spans="1:2" ht="27.6" x14ac:dyDescent="0.25">
      <c r="A387" s="289" t="s">
        <v>845</v>
      </c>
      <c r="B387" s="285" t="s">
        <v>846</v>
      </c>
    </row>
    <row r="388" spans="1:2" ht="13.8" x14ac:dyDescent="0.25">
      <c r="A388" s="289" t="s">
        <v>847</v>
      </c>
      <c r="B388" s="285" t="s">
        <v>848</v>
      </c>
    </row>
    <row r="389" spans="1:2" ht="13.8" x14ac:dyDescent="0.25">
      <c r="A389" s="289" t="s">
        <v>849</v>
      </c>
      <c r="B389" s="285" t="s">
        <v>850</v>
      </c>
    </row>
    <row r="390" spans="1:2" ht="13.8" x14ac:dyDescent="0.25">
      <c r="A390" s="289" t="s">
        <v>851</v>
      </c>
      <c r="B390" s="285" t="s">
        <v>852</v>
      </c>
    </row>
    <row r="391" spans="1:2" ht="27.6" x14ac:dyDescent="0.25">
      <c r="A391" s="289" t="s">
        <v>853</v>
      </c>
      <c r="B391" s="285" t="s">
        <v>854</v>
      </c>
    </row>
    <row r="392" spans="1:2" ht="13.8" x14ac:dyDescent="0.25">
      <c r="A392" s="289" t="s">
        <v>855</v>
      </c>
      <c r="B392" s="285" t="s">
        <v>856</v>
      </c>
    </row>
    <row r="393" spans="1:2" ht="13.8" x14ac:dyDescent="0.25">
      <c r="A393" s="289" t="s">
        <v>857</v>
      </c>
      <c r="B393" s="285" t="s">
        <v>858</v>
      </c>
    </row>
    <row r="394" spans="1:2" ht="14.4" thickBot="1" x14ac:dyDescent="0.3">
      <c r="A394" s="397"/>
      <c r="B394" s="284" t="s">
        <v>859</v>
      </c>
    </row>
    <row r="395" spans="1:2" ht="15" x14ac:dyDescent="0.25">
      <c r="A395" s="266"/>
      <c r="B395" s="392"/>
    </row>
    <row r="396" spans="1:2" ht="15" x14ac:dyDescent="0.25">
      <c r="A396" s="266"/>
      <c r="B396" s="392"/>
    </row>
    <row r="397" spans="1:2" ht="15" x14ac:dyDescent="0.25">
      <c r="A397" s="265" t="s">
        <v>366</v>
      </c>
      <c r="B397" s="392"/>
    </row>
    <row r="398" spans="1:2" ht="13.8" thickBot="1" x14ac:dyDescent="0.3">
      <c r="A398" s="292"/>
      <c r="B398" s="392"/>
    </row>
    <row r="399" spans="1:2" s="405" customFormat="1" ht="15" x14ac:dyDescent="0.25">
      <c r="A399" s="339" t="s">
        <v>311</v>
      </c>
      <c r="B399" s="340"/>
    </row>
    <row r="400" spans="1:2" ht="13.8" x14ac:dyDescent="0.25">
      <c r="A400" s="343" t="s">
        <v>367</v>
      </c>
      <c r="B400" s="344"/>
    </row>
    <row r="401" spans="1:2" ht="14.4" thickBot="1" x14ac:dyDescent="0.3">
      <c r="A401" s="337"/>
      <c r="B401" s="338"/>
    </row>
    <row r="402" spans="1:2" s="405" customFormat="1" ht="15" x14ac:dyDescent="0.25">
      <c r="A402" s="339" t="s">
        <v>314</v>
      </c>
      <c r="B402" s="340"/>
    </row>
    <row r="403" spans="1:2" ht="13.8" x14ac:dyDescent="0.25">
      <c r="A403" s="343" t="s">
        <v>368</v>
      </c>
      <c r="B403" s="344"/>
    </row>
    <row r="404" spans="1:2" ht="14.4" thickBot="1" x14ac:dyDescent="0.3">
      <c r="A404" s="337"/>
      <c r="B404" s="338"/>
    </row>
    <row r="405" spans="1:2" s="405" customFormat="1" ht="15" x14ac:dyDescent="0.25">
      <c r="A405" s="339" t="s">
        <v>323</v>
      </c>
      <c r="B405" s="340"/>
    </row>
    <row r="406" spans="1:2" ht="13.8" x14ac:dyDescent="0.25">
      <c r="A406" s="289" t="s">
        <v>860</v>
      </c>
      <c r="B406" s="285" t="s">
        <v>861</v>
      </c>
    </row>
    <row r="407" spans="1:2" ht="13.8" x14ac:dyDescent="0.25">
      <c r="A407" s="289" t="s">
        <v>862</v>
      </c>
      <c r="B407" s="285" t="s">
        <v>863</v>
      </c>
    </row>
    <row r="408" spans="1:2" ht="13.8" x14ac:dyDescent="0.25">
      <c r="A408" s="289" t="s">
        <v>864</v>
      </c>
      <c r="B408" s="285" t="s">
        <v>865</v>
      </c>
    </row>
    <row r="409" spans="1:2" ht="13.8" x14ac:dyDescent="0.25">
      <c r="A409" s="289" t="s">
        <v>866</v>
      </c>
      <c r="B409" s="285" t="s">
        <v>867</v>
      </c>
    </row>
    <row r="410" spans="1:2" ht="13.8" x14ac:dyDescent="0.25">
      <c r="A410" s="289" t="s">
        <v>868</v>
      </c>
      <c r="B410" s="285" t="s">
        <v>869</v>
      </c>
    </row>
    <row r="411" spans="1:2" ht="13.8" x14ac:dyDescent="0.25">
      <c r="A411" s="289" t="s">
        <v>369</v>
      </c>
      <c r="B411" s="285" t="s">
        <v>870</v>
      </c>
    </row>
    <row r="412" spans="1:2" ht="13.8" x14ac:dyDescent="0.25">
      <c r="A412" s="289" t="s">
        <v>871</v>
      </c>
      <c r="B412" s="285" t="s">
        <v>872</v>
      </c>
    </row>
    <row r="413" spans="1:2" ht="13.8" x14ac:dyDescent="0.25">
      <c r="A413" s="289" t="s">
        <v>370</v>
      </c>
      <c r="B413" s="285" t="s">
        <v>873</v>
      </c>
    </row>
    <row r="414" spans="1:2" ht="27.6" x14ac:dyDescent="0.25">
      <c r="A414" s="289" t="s">
        <v>874</v>
      </c>
      <c r="B414" s="285" t="s">
        <v>875</v>
      </c>
    </row>
    <row r="415" spans="1:2" ht="13.8" x14ac:dyDescent="0.25">
      <c r="A415" s="289" t="s">
        <v>876</v>
      </c>
      <c r="B415" s="285" t="s">
        <v>877</v>
      </c>
    </row>
    <row r="416" spans="1:2" ht="13.8" x14ac:dyDescent="0.25">
      <c r="A416" s="289" t="s">
        <v>878</v>
      </c>
      <c r="B416" s="285" t="s">
        <v>879</v>
      </c>
    </row>
    <row r="417" spans="1:2" ht="13.8" x14ac:dyDescent="0.25">
      <c r="A417" s="289" t="s">
        <v>371</v>
      </c>
      <c r="B417" s="285" t="s">
        <v>880</v>
      </c>
    </row>
    <row r="418" spans="1:2" ht="27.6" x14ac:dyDescent="0.25">
      <c r="A418" s="289" t="s">
        <v>881</v>
      </c>
      <c r="B418" s="285" t="s">
        <v>882</v>
      </c>
    </row>
    <row r="419" spans="1:2" ht="13.8" x14ac:dyDescent="0.25">
      <c r="A419" s="289" t="s">
        <v>372</v>
      </c>
      <c r="B419" s="285" t="s">
        <v>883</v>
      </c>
    </row>
    <row r="420" spans="1:2" ht="27.6" x14ac:dyDescent="0.25">
      <c r="A420" s="289" t="s">
        <v>884</v>
      </c>
      <c r="B420" s="394"/>
    </row>
    <row r="421" spans="1:2" ht="13.8" x14ac:dyDescent="0.25">
      <c r="A421" s="289" t="s">
        <v>373</v>
      </c>
      <c r="B421" s="394"/>
    </row>
    <row r="422" spans="1:2" ht="14.4" thickBot="1" x14ac:dyDescent="0.3">
      <c r="A422" s="286"/>
      <c r="B422" s="395"/>
    </row>
    <row r="423" spans="1:2" ht="15" x14ac:dyDescent="0.25">
      <c r="A423" s="266"/>
      <c r="B423" s="392"/>
    </row>
    <row r="424" spans="1:2" ht="15" x14ac:dyDescent="0.25">
      <c r="A424" s="266"/>
      <c r="B424" s="392"/>
    </row>
    <row r="425" spans="1:2" ht="15" x14ac:dyDescent="0.25">
      <c r="A425" s="265" t="s">
        <v>374</v>
      </c>
      <c r="B425" s="392"/>
    </row>
    <row r="426" spans="1:2" ht="13.8" thickBot="1" x14ac:dyDescent="0.3">
      <c r="A426" s="292"/>
      <c r="B426" s="392"/>
    </row>
    <row r="427" spans="1:2" ht="15" customHeight="1" x14ac:dyDescent="0.25">
      <c r="A427" s="383" t="s">
        <v>311</v>
      </c>
      <c r="B427" s="384"/>
    </row>
    <row r="428" spans="1:2" ht="13.8" customHeight="1" x14ac:dyDescent="0.25">
      <c r="A428" s="385" t="s">
        <v>375</v>
      </c>
      <c r="B428" s="386"/>
    </row>
    <row r="429" spans="1:2" ht="14.4" thickBot="1" x14ac:dyDescent="0.3">
      <c r="A429" s="387"/>
      <c r="B429" s="388"/>
    </row>
    <row r="430" spans="1:2" ht="15" customHeight="1" x14ac:dyDescent="0.25">
      <c r="A430" s="383" t="s">
        <v>472</v>
      </c>
      <c r="B430" s="384"/>
    </row>
    <row r="431" spans="1:2" ht="13.8" x14ac:dyDescent="0.25">
      <c r="A431" s="398" t="s">
        <v>885</v>
      </c>
      <c r="B431" s="389" t="s">
        <v>886</v>
      </c>
    </row>
    <row r="432" spans="1:2" ht="13.8" x14ac:dyDescent="0.25">
      <c r="A432" s="398" t="s">
        <v>887</v>
      </c>
      <c r="B432" s="389" t="s">
        <v>888</v>
      </c>
    </row>
    <row r="433" spans="1:2" ht="13.8" x14ac:dyDescent="0.25">
      <c r="A433" s="398" t="s">
        <v>889</v>
      </c>
      <c r="B433" s="389" t="s">
        <v>890</v>
      </c>
    </row>
    <row r="434" spans="1:2" ht="13.8" x14ac:dyDescent="0.25">
      <c r="A434" s="398" t="s">
        <v>891</v>
      </c>
      <c r="B434" s="389" t="s">
        <v>892</v>
      </c>
    </row>
    <row r="435" spans="1:2" ht="13.8" x14ac:dyDescent="0.25">
      <c r="A435" s="398" t="s">
        <v>893</v>
      </c>
      <c r="B435" s="389" t="s">
        <v>894</v>
      </c>
    </row>
    <row r="436" spans="1:2" ht="13.8" x14ac:dyDescent="0.25">
      <c r="A436" s="398" t="s">
        <v>895</v>
      </c>
      <c r="B436" s="389" t="s">
        <v>896</v>
      </c>
    </row>
    <row r="437" spans="1:2" ht="13.8" x14ac:dyDescent="0.25">
      <c r="A437" s="398" t="s">
        <v>897</v>
      </c>
      <c r="B437" s="389" t="s">
        <v>898</v>
      </c>
    </row>
    <row r="438" spans="1:2" ht="13.8" x14ac:dyDescent="0.25">
      <c r="A438" s="398" t="s">
        <v>899</v>
      </c>
      <c r="B438" s="389" t="s">
        <v>900</v>
      </c>
    </row>
    <row r="439" spans="1:2" ht="13.8" x14ac:dyDescent="0.25">
      <c r="A439" s="398" t="s">
        <v>901</v>
      </c>
      <c r="B439" s="389" t="s">
        <v>902</v>
      </c>
    </row>
    <row r="440" spans="1:2" ht="13.8" x14ac:dyDescent="0.25">
      <c r="A440" s="398" t="s">
        <v>903</v>
      </c>
      <c r="B440" s="389" t="s">
        <v>904</v>
      </c>
    </row>
    <row r="441" spans="1:2" ht="13.8" x14ac:dyDescent="0.25">
      <c r="A441" s="398" t="s">
        <v>905</v>
      </c>
      <c r="B441" s="389" t="s">
        <v>906</v>
      </c>
    </row>
    <row r="442" spans="1:2" ht="13.8" x14ac:dyDescent="0.25">
      <c r="A442" s="398" t="s">
        <v>907</v>
      </c>
      <c r="B442" s="399"/>
    </row>
    <row r="443" spans="1:2" ht="14.4" thickBot="1" x14ac:dyDescent="0.3">
      <c r="A443" s="382"/>
      <c r="B443" s="400"/>
    </row>
  </sheetData>
  <mergeCells count="81">
    <mergeCell ref="A427:B427"/>
    <mergeCell ref="A428:B428"/>
    <mergeCell ref="A429:B429"/>
    <mergeCell ref="A430:B430"/>
    <mergeCell ref="A401:B401"/>
    <mergeCell ref="A402:B402"/>
    <mergeCell ref="A403:B403"/>
    <mergeCell ref="A404:B404"/>
    <mergeCell ref="A405:B405"/>
    <mergeCell ref="A400:B400"/>
    <mergeCell ref="A307:B307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5:B375"/>
    <mergeCell ref="A399:B399"/>
    <mergeCell ref="A299:B299"/>
    <mergeCell ref="A262:B262"/>
    <mergeCell ref="A263:B263"/>
    <mergeCell ref="A264:B264"/>
    <mergeCell ref="A265:B265"/>
    <mergeCell ref="A270:B270"/>
    <mergeCell ref="A293:B293"/>
    <mergeCell ref="A294:B294"/>
    <mergeCell ref="A295:B295"/>
    <mergeCell ref="A296:B296"/>
    <mergeCell ref="A297:B297"/>
    <mergeCell ref="A298:B298"/>
    <mergeCell ref="A261:B261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76:B176"/>
    <mergeCell ref="A259:B259"/>
    <mergeCell ref="A260:B260"/>
    <mergeCell ref="A158:B158"/>
    <mergeCell ref="A67:B67"/>
    <mergeCell ref="A68:B68"/>
    <mergeCell ref="A69:B69"/>
    <mergeCell ref="A70:B70"/>
    <mergeCell ref="A71:B71"/>
    <mergeCell ref="A72:B72"/>
    <mergeCell ref="A73:B73"/>
    <mergeCell ref="A84:B84"/>
    <mergeCell ref="A155:B155"/>
    <mergeCell ref="A156:B156"/>
    <mergeCell ref="A157:B157"/>
    <mergeCell ref="A66:B66"/>
    <mergeCell ref="A38:B38"/>
    <mergeCell ref="A39:B39"/>
    <mergeCell ref="A40:B40"/>
    <mergeCell ref="A41:B41"/>
    <mergeCell ref="A42:B42"/>
    <mergeCell ref="A43:B43"/>
    <mergeCell ref="A44:B44"/>
    <mergeCell ref="A62:B62"/>
    <mergeCell ref="A63:B63"/>
    <mergeCell ref="A64:B64"/>
    <mergeCell ref="A65:B65"/>
    <mergeCell ref="A37:B37"/>
    <mergeCell ref="A5:B5"/>
    <mergeCell ref="A6:B6"/>
    <mergeCell ref="A7:B7"/>
    <mergeCell ref="A8:B8"/>
    <mergeCell ref="A9:B9"/>
    <mergeCell ref="A10:B10"/>
    <mergeCell ref="A11:B11"/>
    <mergeCell ref="A12:B12"/>
    <mergeCell ref="A18:B18"/>
    <mergeCell ref="A35:B35"/>
    <mergeCell ref="A36:B36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4A54B-A13D-452A-8E1A-8BE99E5DE397}">
  <dimension ref="A1:D31"/>
  <sheetViews>
    <sheetView topLeftCell="A3" workbookViewId="0">
      <selection activeCell="F15" sqref="F15"/>
    </sheetView>
  </sheetViews>
  <sheetFormatPr baseColWidth="10" defaultRowHeight="12.6" x14ac:dyDescent="0.2"/>
  <cols>
    <col min="1" max="1" width="40.26953125" customWidth="1"/>
    <col min="2" max="2" width="31.36328125" customWidth="1"/>
    <col min="3" max="3" width="11" customWidth="1"/>
    <col min="4" max="4" width="8.984375E-2" customWidth="1"/>
  </cols>
  <sheetData>
    <row r="1" spans="1:4" ht="15" x14ac:dyDescent="0.2">
      <c r="A1" s="265" t="s">
        <v>376</v>
      </c>
      <c r="B1" s="268"/>
      <c r="C1" s="268"/>
      <c r="D1" s="268"/>
    </row>
    <row r="2" spans="1:4" ht="15" x14ac:dyDescent="0.2">
      <c r="A2" s="266" t="s">
        <v>377</v>
      </c>
      <c r="B2" s="268"/>
      <c r="C2" s="268"/>
      <c r="D2" s="268"/>
    </row>
    <row r="3" spans="1:4" ht="15" x14ac:dyDescent="0.2">
      <c r="A3" s="266"/>
      <c r="B3" s="268"/>
      <c r="C3" s="268"/>
      <c r="D3" s="268"/>
    </row>
    <row r="4" spans="1:4" ht="15" x14ac:dyDescent="0.2">
      <c r="A4" s="266"/>
      <c r="B4" s="268"/>
      <c r="C4" s="268"/>
      <c r="D4" s="268"/>
    </row>
    <row r="5" spans="1:4" ht="15" x14ac:dyDescent="0.2">
      <c r="A5" s="267" t="s">
        <v>378</v>
      </c>
      <c r="B5" s="268"/>
      <c r="C5" s="268"/>
      <c r="D5" s="268"/>
    </row>
    <row r="6" spans="1:4" ht="15" x14ac:dyDescent="0.2">
      <c r="A6" s="267" t="s">
        <v>379</v>
      </c>
      <c r="B6" s="268"/>
      <c r="C6" s="268"/>
      <c r="D6" s="268"/>
    </row>
    <row r="7" spans="1:4" ht="15.6" thickBot="1" x14ac:dyDescent="0.25">
      <c r="A7" s="266"/>
      <c r="B7" s="268"/>
      <c r="C7" s="268"/>
      <c r="D7" s="268"/>
    </row>
    <row r="8" spans="1:4" ht="18" thickBot="1" x14ac:dyDescent="0.25">
      <c r="A8" s="349" t="s">
        <v>380</v>
      </c>
      <c r="B8" s="350"/>
      <c r="C8" s="351"/>
      <c r="D8" s="294"/>
    </row>
    <row r="9" spans="1:4" ht="14.4" thickBot="1" x14ac:dyDescent="0.25">
      <c r="A9" s="295" t="s">
        <v>381</v>
      </c>
      <c r="B9" s="296" t="s">
        <v>382</v>
      </c>
      <c r="C9" s="352" t="s">
        <v>383</v>
      </c>
      <c r="D9" s="353"/>
    </row>
    <row r="10" spans="1:4" ht="14.4" thickBot="1" x14ac:dyDescent="0.25">
      <c r="A10" s="297" t="s">
        <v>384</v>
      </c>
      <c r="B10" s="298" t="s">
        <v>385</v>
      </c>
      <c r="C10" s="347" t="s">
        <v>386</v>
      </c>
      <c r="D10" s="348"/>
    </row>
    <row r="11" spans="1:4" ht="14.4" thickBot="1" x14ac:dyDescent="0.25">
      <c r="A11" s="297" t="s">
        <v>387</v>
      </c>
      <c r="B11" s="298" t="s">
        <v>385</v>
      </c>
      <c r="C11" s="347" t="s">
        <v>386</v>
      </c>
      <c r="D11" s="348"/>
    </row>
    <row r="12" spans="1:4" ht="14.4" thickBot="1" x14ac:dyDescent="0.25">
      <c r="A12" s="297" t="s">
        <v>388</v>
      </c>
      <c r="B12" s="298" t="s">
        <v>385</v>
      </c>
      <c r="C12" s="347" t="s">
        <v>386</v>
      </c>
      <c r="D12" s="348"/>
    </row>
    <row r="13" spans="1:4" ht="14.4" thickBot="1" x14ac:dyDescent="0.25">
      <c r="A13" s="297" t="s">
        <v>389</v>
      </c>
      <c r="B13" s="298" t="s">
        <v>390</v>
      </c>
      <c r="C13" s="347">
        <v>477069949</v>
      </c>
      <c r="D13" s="348"/>
    </row>
    <row r="14" spans="1:4" ht="14.4" thickBot="1" x14ac:dyDescent="0.25">
      <c r="A14" s="297" t="s">
        <v>391</v>
      </c>
      <c r="B14" s="298" t="s">
        <v>390</v>
      </c>
      <c r="C14" s="347">
        <v>1136479855</v>
      </c>
      <c r="D14" s="348"/>
    </row>
    <row r="15" spans="1:4" ht="14.4" x14ac:dyDescent="0.2">
      <c r="A15" s="299"/>
      <c r="B15" s="299"/>
      <c r="C15" s="299"/>
      <c r="D15" s="299"/>
    </row>
    <row r="16" spans="1:4" ht="15" x14ac:dyDescent="0.2">
      <c r="A16" s="266"/>
      <c r="B16" s="268"/>
      <c r="C16" s="268"/>
      <c r="D16" s="268"/>
    </row>
    <row r="17" spans="1:4" ht="15" x14ac:dyDescent="0.2">
      <c r="A17" s="267" t="s">
        <v>392</v>
      </c>
      <c r="B17" s="268"/>
      <c r="C17" s="268"/>
      <c r="D17" s="268"/>
    </row>
    <row r="18" spans="1:4" ht="15.6" thickBot="1" x14ac:dyDescent="0.25">
      <c r="A18" s="293"/>
      <c r="B18" s="268"/>
      <c r="C18" s="268"/>
      <c r="D18" s="268"/>
    </row>
    <row r="19" spans="1:4" ht="18" thickBot="1" x14ac:dyDescent="0.25">
      <c r="A19" s="349" t="s">
        <v>393</v>
      </c>
      <c r="B19" s="350"/>
      <c r="C19" s="351"/>
      <c r="D19" s="294"/>
    </row>
    <row r="20" spans="1:4" ht="14.4" thickBot="1" x14ac:dyDescent="0.25">
      <c r="A20" s="295" t="s">
        <v>381</v>
      </c>
      <c r="B20" s="296" t="s">
        <v>382</v>
      </c>
      <c r="C20" s="352" t="s">
        <v>383</v>
      </c>
      <c r="D20" s="353"/>
    </row>
    <row r="21" spans="1:4" ht="14.4" thickBot="1" x14ac:dyDescent="0.25">
      <c r="A21" s="297" t="s">
        <v>394</v>
      </c>
      <c r="B21" s="298" t="s">
        <v>385</v>
      </c>
      <c r="C21" s="347" t="s">
        <v>386</v>
      </c>
      <c r="D21" s="348"/>
    </row>
    <row r="22" spans="1:4" ht="14.4" x14ac:dyDescent="0.2">
      <c r="A22" s="299"/>
      <c r="B22" s="299"/>
      <c r="C22" s="299"/>
      <c r="D22" s="299"/>
    </row>
    <row r="23" spans="1:4" ht="15" x14ac:dyDescent="0.2">
      <c r="A23" s="266"/>
      <c r="B23" s="268"/>
      <c r="C23" s="268"/>
      <c r="D23" s="268"/>
    </row>
    <row r="24" spans="1:4" ht="15" x14ac:dyDescent="0.2">
      <c r="A24" s="267" t="s">
        <v>395</v>
      </c>
      <c r="B24" s="268"/>
      <c r="C24" s="268"/>
      <c r="D24" s="268"/>
    </row>
    <row r="25" spans="1:4" ht="15.6" thickBot="1" x14ac:dyDescent="0.25">
      <c r="A25" s="266"/>
      <c r="B25" s="268"/>
      <c r="C25" s="268"/>
      <c r="D25" s="268"/>
    </row>
    <row r="26" spans="1:4" ht="18" thickBot="1" x14ac:dyDescent="0.25">
      <c r="A26" s="349" t="s">
        <v>396</v>
      </c>
      <c r="B26" s="350"/>
      <c r="C26" s="351"/>
      <c r="D26" s="294"/>
    </row>
    <row r="27" spans="1:4" ht="14.4" thickBot="1" x14ac:dyDescent="0.25">
      <c r="A27" s="295" t="s">
        <v>381</v>
      </c>
      <c r="B27" s="296" t="s">
        <v>382</v>
      </c>
      <c r="C27" s="352" t="s">
        <v>383</v>
      </c>
      <c r="D27" s="353"/>
    </row>
    <row r="28" spans="1:4" ht="15.6" thickBot="1" x14ac:dyDescent="0.25">
      <c r="A28" s="300" t="s">
        <v>397</v>
      </c>
      <c r="B28" s="298" t="s">
        <v>385</v>
      </c>
      <c r="C28" s="347" t="s">
        <v>386</v>
      </c>
      <c r="D28" s="348"/>
    </row>
    <row r="29" spans="1:4" ht="14.4" x14ac:dyDescent="0.2">
      <c r="A29" s="299"/>
      <c r="B29" s="299"/>
      <c r="C29" s="299"/>
      <c r="D29" s="299"/>
    </row>
    <row r="30" spans="1:4" ht="15" x14ac:dyDescent="0.2">
      <c r="A30" s="266"/>
      <c r="B30" s="268"/>
      <c r="C30" s="268"/>
      <c r="D30" s="268"/>
    </row>
    <row r="31" spans="1:4" ht="15" x14ac:dyDescent="0.2">
      <c r="A31" s="266"/>
      <c r="B31" s="268"/>
      <c r="C31" s="268"/>
      <c r="D31" s="268"/>
    </row>
  </sheetData>
  <mergeCells count="13">
    <mergeCell ref="C28:D28"/>
    <mergeCell ref="C14:D14"/>
    <mergeCell ref="A19:C19"/>
    <mergeCell ref="C20:D20"/>
    <mergeCell ref="C21:D21"/>
    <mergeCell ref="A26:C26"/>
    <mergeCell ref="C27:D27"/>
    <mergeCell ref="C13:D13"/>
    <mergeCell ref="A8:C8"/>
    <mergeCell ref="C9:D9"/>
    <mergeCell ref="C10:D10"/>
    <mergeCell ref="C11:D11"/>
    <mergeCell ref="C12:D12"/>
  </mergeCells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ACE27-9244-4C6B-93DD-1C9B45864342}">
  <dimension ref="A2:A5"/>
  <sheetViews>
    <sheetView workbookViewId="0">
      <selection activeCell="A14" sqref="A14"/>
    </sheetView>
  </sheetViews>
  <sheetFormatPr baseColWidth="10" defaultRowHeight="12.6" x14ac:dyDescent="0.2"/>
  <cols>
    <col min="1" max="1" width="80.7265625" customWidth="1"/>
  </cols>
  <sheetData>
    <row r="2" spans="1:1" ht="15" x14ac:dyDescent="0.2">
      <c r="A2" s="265" t="s">
        <v>398</v>
      </c>
    </row>
    <row r="3" spans="1:1" ht="15" x14ac:dyDescent="0.2">
      <c r="A3" s="266" t="s">
        <v>399</v>
      </c>
    </row>
    <row r="4" spans="1:1" ht="15" x14ac:dyDescent="0.2">
      <c r="A4" s="266"/>
    </row>
    <row r="5" spans="1:1" ht="30" x14ac:dyDescent="0.2">
      <c r="A5" s="301" t="s">
        <v>400</v>
      </c>
    </row>
  </sheetData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CEF8E-9902-4119-9BE9-5F0FCA28DE53}">
  <dimension ref="A2:D89"/>
  <sheetViews>
    <sheetView topLeftCell="A60" workbookViewId="0">
      <selection activeCell="B57" sqref="B57"/>
    </sheetView>
  </sheetViews>
  <sheetFormatPr baseColWidth="10" defaultRowHeight="12.6" x14ac:dyDescent="0.2"/>
  <cols>
    <col min="1" max="1" width="43.6328125" customWidth="1"/>
    <col min="2" max="2" width="24.90625" customWidth="1"/>
    <col min="3" max="3" width="16.36328125" customWidth="1"/>
    <col min="4" max="4" width="11" customWidth="1"/>
  </cols>
  <sheetData>
    <row r="2" spans="1:4" ht="15" x14ac:dyDescent="0.2">
      <c r="A2" s="265" t="s">
        <v>401</v>
      </c>
      <c r="B2" s="268"/>
      <c r="C2" s="268"/>
      <c r="D2" s="268"/>
    </row>
    <row r="3" spans="1:4" ht="15" x14ac:dyDescent="0.2">
      <c r="A3" s="266" t="s">
        <v>402</v>
      </c>
      <c r="B3" s="268"/>
      <c r="C3" s="268"/>
      <c r="D3" s="268"/>
    </row>
    <row r="4" spans="1:4" ht="15" x14ac:dyDescent="0.2">
      <c r="A4" s="266"/>
      <c r="B4" s="268"/>
      <c r="C4" s="268"/>
      <c r="D4" s="268"/>
    </row>
    <row r="5" spans="1:4" ht="15" x14ac:dyDescent="0.2">
      <c r="A5" s="267" t="s">
        <v>403</v>
      </c>
      <c r="B5" s="268"/>
      <c r="C5" s="268"/>
      <c r="D5" s="268"/>
    </row>
    <row r="6" spans="1:4" ht="15.6" thickBot="1" x14ac:dyDescent="0.25">
      <c r="A6" s="266"/>
      <c r="B6" s="268"/>
      <c r="C6" s="268"/>
      <c r="D6" s="268"/>
    </row>
    <row r="7" spans="1:4" ht="18" thickBot="1" x14ac:dyDescent="0.25">
      <c r="A7" s="349" t="s">
        <v>404</v>
      </c>
      <c r="B7" s="350"/>
      <c r="C7" s="351"/>
    </row>
    <row r="8" spans="1:4" ht="14.4" thickBot="1" x14ac:dyDescent="0.25">
      <c r="A8" s="295" t="s">
        <v>381</v>
      </c>
      <c r="B8" s="296" t="s">
        <v>382</v>
      </c>
      <c r="C8" s="390" t="s">
        <v>383</v>
      </c>
    </row>
    <row r="9" spans="1:4" ht="28.2" thickBot="1" x14ac:dyDescent="0.25">
      <c r="A9" s="297" t="s">
        <v>281</v>
      </c>
      <c r="B9" s="298" t="s">
        <v>405</v>
      </c>
      <c r="C9" s="391">
        <v>500098</v>
      </c>
    </row>
    <row r="10" spans="1:4" ht="14.4" thickBot="1" x14ac:dyDescent="0.25">
      <c r="A10" s="297" t="s">
        <v>282</v>
      </c>
      <c r="B10" s="298" t="s">
        <v>390</v>
      </c>
      <c r="C10" s="391">
        <v>31896598</v>
      </c>
    </row>
    <row r="11" spans="1:4" ht="14.4" thickBot="1" x14ac:dyDescent="0.25">
      <c r="A11" s="297" t="s">
        <v>149</v>
      </c>
      <c r="B11" s="298" t="s">
        <v>390</v>
      </c>
      <c r="C11" s="391">
        <v>729827890</v>
      </c>
    </row>
    <row r="12" spans="1:4" ht="14.4" thickBot="1" x14ac:dyDescent="0.25">
      <c r="A12" s="297" t="s">
        <v>406</v>
      </c>
      <c r="B12" s="298" t="s">
        <v>390</v>
      </c>
      <c r="C12" s="391">
        <v>1015433198</v>
      </c>
    </row>
    <row r="13" spans="1:4" ht="14.4" x14ac:dyDescent="0.2">
      <c r="A13" s="299"/>
      <c r="B13" s="299"/>
      <c r="C13" s="299"/>
      <c r="D13" s="299"/>
    </row>
    <row r="14" spans="1:4" ht="15" x14ac:dyDescent="0.2">
      <c r="A14" s="266"/>
      <c r="B14" s="268"/>
      <c r="C14" s="268"/>
      <c r="D14" s="268"/>
    </row>
    <row r="15" spans="1:4" ht="15" x14ac:dyDescent="0.2">
      <c r="A15" s="267" t="s">
        <v>407</v>
      </c>
      <c r="B15" s="268"/>
      <c r="C15" s="268"/>
      <c r="D15" s="268"/>
    </row>
    <row r="16" spans="1:4" ht="15.6" thickBot="1" x14ac:dyDescent="0.25">
      <c r="A16" s="266"/>
      <c r="B16" s="268"/>
      <c r="C16" s="268"/>
      <c r="D16" s="268"/>
    </row>
    <row r="17" spans="1:4" ht="18" thickBot="1" x14ac:dyDescent="0.25">
      <c r="A17" s="349" t="s">
        <v>408</v>
      </c>
      <c r="B17" s="350"/>
      <c r="C17" s="351"/>
      <c r="D17" s="268"/>
    </row>
    <row r="18" spans="1:4" ht="14.4" thickBot="1" x14ac:dyDescent="0.25">
      <c r="A18" s="295" t="s">
        <v>381</v>
      </c>
      <c r="B18" s="296" t="s">
        <v>382</v>
      </c>
      <c r="C18" s="390" t="s">
        <v>383</v>
      </c>
      <c r="D18" s="268"/>
    </row>
    <row r="19" spans="1:4" ht="28.2" thickBot="1" x14ac:dyDescent="0.25">
      <c r="A19" s="297" t="s">
        <v>409</v>
      </c>
      <c r="B19" s="298" t="s">
        <v>390</v>
      </c>
      <c r="C19" s="391">
        <v>523987498</v>
      </c>
      <c r="D19" s="268"/>
    </row>
    <row r="20" spans="1:4" ht="14.4" x14ac:dyDescent="0.2">
      <c r="A20" s="299"/>
      <c r="B20" s="299"/>
      <c r="C20" s="299"/>
      <c r="D20" s="299"/>
    </row>
    <row r="21" spans="1:4" ht="15" x14ac:dyDescent="0.2">
      <c r="A21" s="266"/>
      <c r="B21" s="268"/>
      <c r="C21" s="268"/>
      <c r="D21" s="268"/>
    </row>
    <row r="22" spans="1:4" ht="15" x14ac:dyDescent="0.2">
      <c r="A22" s="267" t="s">
        <v>410</v>
      </c>
      <c r="B22" s="268"/>
      <c r="C22" s="268"/>
      <c r="D22" s="268"/>
    </row>
    <row r="23" spans="1:4" ht="15.6" thickBot="1" x14ac:dyDescent="0.25">
      <c r="A23" s="266"/>
      <c r="B23" s="268"/>
      <c r="C23" s="268"/>
      <c r="D23" s="268"/>
    </row>
    <row r="24" spans="1:4" ht="18" thickBot="1" x14ac:dyDescent="0.25">
      <c r="A24" s="349" t="s">
        <v>411</v>
      </c>
      <c r="B24" s="350"/>
      <c r="C24" s="351"/>
      <c r="D24" s="268"/>
    </row>
    <row r="25" spans="1:4" ht="14.4" thickBot="1" x14ac:dyDescent="0.25">
      <c r="A25" s="295" t="s">
        <v>381</v>
      </c>
      <c r="B25" s="296" t="s">
        <v>382</v>
      </c>
      <c r="C25" s="296" t="s">
        <v>383</v>
      </c>
      <c r="D25" s="268"/>
    </row>
    <row r="26" spans="1:4" ht="14.4" thickBot="1" x14ac:dyDescent="0.25">
      <c r="A26" s="297" t="s">
        <v>412</v>
      </c>
      <c r="B26" s="298" t="s">
        <v>390</v>
      </c>
      <c r="C26" s="302">
        <v>651433410</v>
      </c>
      <c r="D26" s="268"/>
    </row>
    <row r="27" spans="1:4" ht="28.2" thickBot="1" x14ac:dyDescent="0.25">
      <c r="A27" s="297" t="s">
        <v>413</v>
      </c>
      <c r="B27" s="298" t="s">
        <v>414</v>
      </c>
      <c r="C27" s="302"/>
      <c r="D27" s="268"/>
    </row>
    <row r="28" spans="1:4" ht="28.2" thickBot="1" x14ac:dyDescent="0.25">
      <c r="A28" s="297" t="s">
        <v>415</v>
      </c>
      <c r="B28" s="298" t="s">
        <v>416</v>
      </c>
      <c r="C28" s="302"/>
      <c r="D28" s="268"/>
    </row>
    <row r="29" spans="1:4" ht="15" x14ac:dyDescent="0.2">
      <c r="A29" s="266"/>
      <c r="B29" s="268"/>
      <c r="C29" s="268"/>
      <c r="D29" s="268"/>
    </row>
    <row r="30" spans="1:4" ht="15" x14ac:dyDescent="0.2">
      <c r="A30" s="267" t="s">
        <v>417</v>
      </c>
      <c r="B30" s="268"/>
      <c r="C30" s="268"/>
      <c r="D30" s="268"/>
    </row>
    <row r="31" spans="1:4" ht="15.6" thickBot="1" x14ac:dyDescent="0.25">
      <c r="A31" s="266"/>
      <c r="B31" s="268"/>
      <c r="C31" s="268"/>
      <c r="D31" s="268"/>
    </row>
    <row r="32" spans="1:4" ht="18" thickBot="1" x14ac:dyDescent="0.25">
      <c r="A32" s="349" t="s">
        <v>418</v>
      </c>
      <c r="B32" s="350"/>
      <c r="C32" s="351"/>
      <c r="D32" s="268"/>
    </row>
    <row r="33" spans="1:4" ht="14.4" thickBot="1" x14ac:dyDescent="0.25">
      <c r="A33" s="295" t="s">
        <v>381</v>
      </c>
      <c r="B33" s="296" t="s">
        <v>382</v>
      </c>
      <c r="C33" s="390" t="s">
        <v>383</v>
      </c>
      <c r="D33" s="268"/>
    </row>
    <row r="34" spans="1:4" ht="42" thickBot="1" x14ac:dyDescent="0.25">
      <c r="A34" s="297" t="s">
        <v>285</v>
      </c>
      <c r="B34" s="298" t="s">
        <v>390</v>
      </c>
      <c r="C34" s="391">
        <v>672033989</v>
      </c>
      <c r="D34" s="268"/>
    </row>
    <row r="35" spans="1:4" ht="14.4" x14ac:dyDescent="0.2">
      <c r="A35" s="299"/>
      <c r="B35" s="299"/>
      <c r="C35" s="299"/>
      <c r="D35" s="299"/>
    </row>
    <row r="36" spans="1:4" ht="15" x14ac:dyDescent="0.2">
      <c r="A36" s="266"/>
      <c r="B36" s="268"/>
      <c r="C36" s="268"/>
      <c r="D36" s="268"/>
    </row>
    <row r="37" spans="1:4" ht="15" x14ac:dyDescent="0.2">
      <c r="A37" s="267" t="s">
        <v>419</v>
      </c>
      <c r="B37" s="268"/>
      <c r="C37" s="268"/>
      <c r="D37" s="268"/>
    </row>
    <row r="38" spans="1:4" ht="15.6" thickBot="1" x14ac:dyDescent="0.25">
      <c r="A38" s="266"/>
      <c r="B38" s="268"/>
      <c r="C38" s="268"/>
      <c r="D38" s="268"/>
    </row>
    <row r="39" spans="1:4" ht="18" thickBot="1" x14ac:dyDescent="0.25">
      <c r="A39" s="349" t="s">
        <v>420</v>
      </c>
      <c r="B39" s="350"/>
      <c r="C39" s="351"/>
      <c r="D39" s="268"/>
    </row>
    <row r="40" spans="1:4" ht="14.4" thickBot="1" x14ac:dyDescent="0.25">
      <c r="A40" s="295" t="s">
        <v>381</v>
      </c>
      <c r="B40" s="296" t="s">
        <v>382</v>
      </c>
      <c r="C40" s="296" t="s">
        <v>383</v>
      </c>
      <c r="D40" s="268"/>
    </row>
    <row r="41" spans="1:4" ht="28.2" thickBot="1" x14ac:dyDescent="0.25">
      <c r="A41" s="297" t="s">
        <v>151</v>
      </c>
      <c r="B41" s="298" t="s">
        <v>390</v>
      </c>
      <c r="C41" s="302">
        <v>706630453</v>
      </c>
      <c r="D41" s="268"/>
    </row>
    <row r="42" spans="1:4" ht="28.2" thickBot="1" x14ac:dyDescent="0.25">
      <c r="A42" s="297" t="s">
        <v>421</v>
      </c>
      <c r="B42" s="298" t="s">
        <v>390</v>
      </c>
      <c r="C42" s="302">
        <v>1298787206</v>
      </c>
      <c r="D42" s="268"/>
    </row>
    <row r="43" spans="1:4" ht="14.4" thickBot="1" x14ac:dyDescent="0.25">
      <c r="A43" s="297" t="s">
        <v>152</v>
      </c>
      <c r="B43" s="298" t="s">
        <v>390</v>
      </c>
      <c r="C43" s="302">
        <v>533831429</v>
      </c>
      <c r="D43" s="268"/>
    </row>
    <row r="44" spans="1:4" ht="28.2" thickBot="1" x14ac:dyDescent="0.25">
      <c r="A44" s="297" t="s">
        <v>422</v>
      </c>
      <c r="B44" s="298" t="s">
        <v>390</v>
      </c>
      <c r="C44" s="302">
        <v>831149761</v>
      </c>
      <c r="D44" s="268"/>
    </row>
    <row r="45" spans="1:4" ht="14.4" thickBot="1" x14ac:dyDescent="0.25">
      <c r="A45" s="297" t="s">
        <v>283</v>
      </c>
      <c r="B45" s="298" t="s">
        <v>390</v>
      </c>
      <c r="C45" s="302">
        <v>373266021</v>
      </c>
      <c r="D45" s="268"/>
    </row>
    <row r="46" spans="1:4" ht="14.4" thickBot="1" x14ac:dyDescent="0.25">
      <c r="A46" s="297" t="s">
        <v>423</v>
      </c>
      <c r="B46" s="298" t="s">
        <v>390</v>
      </c>
      <c r="C46" s="302">
        <v>791933575</v>
      </c>
      <c r="D46" s="268"/>
    </row>
    <row r="47" spans="1:4" ht="14.4" thickBot="1" x14ac:dyDescent="0.25">
      <c r="A47" s="297" t="s">
        <v>424</v>
      </c>
      <c r="B47" s="298" t="s">
        <v>390</v>
      </c>
      <c r="C47" s="302">
        <v>736147473</v>
      </c>
      <c r="D47" s="268"/>
    </row>
    <row r="48" spans="1:4" ht="42" thickBot="1" x14ac:dyDescent="0.25">
      <c r="A48" s="297" t="s">
        <v>425</v>
      </c>
      <c r="B48" s="298" t="s">
        <v>390</v>
      </c>
      <c r="C48" s="302">
        <v>287098250</v>
      </c>
      <c r="D48" s="268"/>
    </row>
    <row r="49" spans="1:4" ht="15" x14ac:dyDescent="0.2">
      <c r="A49" s="266"/>
      <c r="B49" s="268"/>
      <c r="C49" s="268"/>
      <c r="D49" s="268"/>
    </row>
    <row r="50" spans="1:4" ht="15" x14ac:dyDescent="0.2">
      <c r="A50" s="267" t="s">
        <v>426</v>
      </c>
      <c r="B50" s="268"/>
      <c r="C50" s="268"/>
      <c r="D50" s="268"/>
    </row>
    <row r="51" spans="1:4" ht="15.6" thickBot="1" x14ac:dyDescent="0.25">
      <c r="A51" s="266"/>
      <c r="B51" s="268"/>
      <c r="C51" s="268"/>
      <c r="D51" s="268"/>
    </row>
    <row r="52" spans="1:4" ht="18" thickBot="1" x14ac:dyDescent="0.25">
      <c r="A52" s="349" t="s">
        <v>427</v>
      </c>
      <c r="B52" s="350"/>
      <c r="C52" s="351"/>
      <c r="D52" s="268"/>
    </row>
    <row r="53" spans="1:4" ht="14.4" thickBot="1" x14ac:dyDescent="0.25">
      <c r="A53" s="295" t="s">
        <v>381</v>
      </c>
      <c r="B53" s="296" t="s">
        <v>382</v>
      </c>
      <c r="C53" s="296" t="s">
        <v>383</v>
      </c>
      <c r="D53" s="268"/>
    </row>
    <row r="54" spans="1:4" ht="42" thickBot="1" x14ac:dyDescent="0.25">
      <c r="A54" s="297" t="s">
        <v>428</v>
      </c>
      <c r="B54" s="298" t="s">
        <v>476</v>
      </c>
      <c r="C54" s="302"/>
      <c r="D54" s="268"/>
    </row>
    <row r="55" spans="1:4" ht="28.2" thickBot="1" x14ac:dyDescent="0.25">
      <c r="A55" s="297" t="s">
        <v>429</v>
      </c>
      <c r="B55" s="298" t="s">
        <v>414</v>
      </c>
      <c r="C55" s="303"/>
      <c r="D55" s="268"/>
    </row>
    <row r="56" spans="1:4" ht="28.2" thickBot="1" x14ac:dyDescent="0.25">
      <c r="A56" s="297" t="s">
        <v>430</v>
      </c>
      <c r="B56" s="298" t="s">
        <v>416</v>
      </c>
      <c r="C56" s="303"/>
      <c r="D56" s="268"/>
    </row>
    <row r="57" spans="1:4" ht="15" x14ac:dyDescent="0.2">
      <c r="A57" s="266"/>
      <c r="B57" s="268"/>
      <c r="C57" s="268"/>
      <c r="D57" s="268"/>
    </row>
    <row r="58" spans="1:4" ht="15" x14ac:dyDescent="0.2">
      <c r="A58" s="267" t="s">
        <v>431</v>
      </c>
      <c r="B58" s="268"/>
      <c r="C58" s="268"/>
      <c r="D58" s="268"/>
    </row>
    <row r="59" spans="1:4" ht="15.6" thickBot="1" x14ac:dyDescent="0.25">
      <c r="A59" s="266"/>
      <c r="B59" s="268"/>
      <c r="C59" s="268"/>
      <c r="D59" s="268"/>
    </row>
    <row r="60" spans="1:4" ht="18" thickBot="1" x14ac:dyDescent="0.25">
      <c r="A60" s="349" t="s">
        <v>432</v>
      </c>
      <c r="B60" s="350"/>
      <c r="C60" s="351"/>
      <c r="D60" s="268"/>
    </row>
    <row r="61" spans="1:4" ht="14.4" thickBot="1" x14ac:dyDescent="0.25">
      <c r="A61" s="295" t="s">
        <v>381</v>
      </c>
      <c r="B61" s="296" t="s">
        <v>382</v>
      </c>
      <c r="C61" s="296" t="s">
        <v>383</v>
      </c>
      <c r="D61" s="268"/>
    </row>
    <row r="62" spans="1:4" ht="14.4" thickBot="1" x14ac:dyDescent="0.25">
      <c r="A62" s="297" t="s">
        <v>286</v>
      </c>
      <c r="B62" s="298" t="s">
        <v>390</v>
      </c>
      <c r="C62" s="302">
        <v>739035514</v>
      </c>
      <c r="D62" s="268"/>
    </row>
    <row r="63" spans="1:4" ht="28.2" thickBot="1" x14ac:dyDescent="0.25">
      <c r="A63" s="297" t="s">
        <v>433</v>
      </c>
      <c r="B63" s="298" t="s">
        <v>414</v>
      </c>
      <c r="C63" s="303"/>
      <c r="D63" s="268"/>
    </row>
    <row r="64" spans="1:4" ht="14.4" thickBot="1" x14ac:dyDescent="0.25">
      <c r="A64" s="297" t="s">
        <v>434</v>
      </c>
      <c r="B64" s="298" t="s">
        <v>390</v>
      </c>
      <c r="C64" s="302">
        <v>54007643</v>
      </c>
      <c r="D64" s="268"/>
    </row>
    <row r="65" spans="1:4" ht="14.4" thickBot="1" x14ac:dyDescent="0.25">
      <c r="A65" s="297" t="s">
        <v>435</v>
      </c>
      <c r="B65" s="298" t="s">
        <v>390</v>
      </c>
      <c r="C65" s="302">
        <v>1972008112</v>
      </c>
      <c r="D65" s="268"/>
    </row>
    <row r="66" spans="1:4" ht="28.2" thickBot="1" x14ac:dyDescent="0.25">
      <c r="A66" s="297" t="s">
        <v>287</v>
      </c>
      <c r="B66" s="298" t="s">
        <v>416</v>
      </c>
      <c r="C66" s="302"/>
      <c r="D66" s="268"/>
    </row>
    <row r="67" spans="1:4" ht="15" x14ac:dyDescent="0.2">
      <c r="A67" s="266"/>
      <c r="B67" s="268"/>
      <c r="C67" s="268"/>
      <c r="D67" s="268"/>
    </row>
    <row r="68" spans="1:4" ht="15" x14ac:dyDescent="0.2">
      <c r="A68" s="267" t="s">
        <v>436</v>
      </c>
      <c r="B68" s="268"/>
      <c r="C68" s="268"/>
      <c r="D68" s="268"/>
    </row>
    <row r="69" spans="1:4" ht="15.6" thickBot="1" x14ac:dyDescent="0.25">
      <c r="A69" s="266"/>
      <c r="B69" s="268"/>
      <c r="C69" s="268"/>
      <c r="D69" s="268"/>
    </row>
    <row r="70" spans="1:4" ht="18" thickBot="1" x14ac:dyDescent="0.25">
      <c r="A70" s="349" t="s">
        <v>437</v>
      </c>
      <c r="B70" s="350"/>
      <c r="C70" s="351"/>
      <c r="D70" s="268"/>
    </row>
    <row r="71" spans="1:4" ht="14.4" thickBot="1" x14ac:dyDescent="0.25">
      <c r="A71" s="295" t="s">
        <v>381</v>
      </c>
      <c r="B71" s="296" t="s">
        <v>382</v>
      </c>
      <c r="C71" s="296" t="s">
        <v>383</v>
      </c>
      <c r="D71" s="268"/>
    </row>
    <row r="72" spans="1:4" ht="28.2" thickBot="1" x14ac:dyDescent="0.25">
      <c r="A72" s="297" t="s">
        <v>438</v>
      </c>
      <c r="B72" s="298" t="s">
        <v>439</v>
      </c>
      <c r="C72" s="302"/>
      <c r="D72" s="268"/>
    </row>
    <row r="73" spans="1:4" ht="28.2" thickBot="1" x14ac:dyDescent="0.25">
      <c r="A73" s="297" t="s">
        <v>294</v>
      </c>
      <c r="B73" s="298" t="s">
        <v>414</v>
      </c>
      <c r="C73" s="302"/>
      <c r="D73" s="268"/>
    </row>
    <row r="74" spans="1:4" ht="28.2" thickBot="1" x14ac:dyDescent="0.25">
      <c r="A74" s="297" t="s">
        <v>289</v>
      </c>
      <c r="B74" s="298" t="s">
        <v>416</v>
      </c>
      <c r="C74" s="302"/>
      <c r="D74" s="268"/>
    </row>
    <row r="75" spans="1:4" ht="15" x14ac:dyDescent="0.2">
      <c r="A75" s="266"/>
      <c r="B75" s="268"/>
      <c r="C75" s="268"/>
      <c r="D75" s="268"/>
    </row>
    <row r="76" spans="1:4" x14ac:dyDescent="0.2">
      <c r="A76" s="268"/>
      <c r="B76" s="268"/>
      <c r="C76" s="268"/>
      <c r="D76" s="268"/>
    </row>
    <row r="77" spans="1:4" ht="15" x14ac:dyDescent="0.2">
      <c r="A77" s="266"/>
      <c r="B77" s="268"/>
      <c r="C77" s="268"/>
      <c r="D77" s="268"/>
    </row>
    <row r="78" spans="1:4" ht="15" x14ac:dyDescent="0.2">
      <c r="A78" s="267" t="s">
        <v>440</v>
      </c>
      <c r="B78" s="268"/>
      <c r="C78" s="268"/>
      <c r="D78" s="268"/>
    </row>
    <row r="79" spans="1:4" ht="15" x14ac:dyDescent="0.2">
      <c r="A79" s="266" t="s">
        <v>441</v>
      </c>
      <c r="B79" s="268"/>
      <c r="C79" s="268"/>
      <c r="D79" s="268"/>
    </row>
    <row r="80" spans="1:4" ht="15" x14ac:dyDescent="0.2">
      <c r="A80" s="266"/>
      <c r="B80" s="268"/>
      <c r="C80" s="268"/>
      <c r="D80" s="268"/>
    </row>
    <row r="81" spans="1:4" ht="15" x14ac:dyDescent="0.2">
      <c r="A81" s="267" t="s">
        <v>442</v>
      </c>
      <c r="B81" s="268"/>
      <c r="C81" s="268"/>
      <c r="D81" s="268"/>
    </row>
    <row r="82" spans="1:4" ht="15.6" thickBot="1" x14ac:dyDescent="0.25">
      <c r="A82" s="266"/>
      <c r="B82" s="268"/>
      <c r="C82" s="268"/>
      <c r="D82" s="268"/>
    </row>
    <row r="83" spans="1:4" ht="18" thickBot="1" x14ac:dyDescent="0.25">
      <c r="A83" s="349" t="s">
        <v>443</v>
      </c>
      <c r="B83" s="350"/>
      <c r="C83" s="351"/>
      <c r="D83" s="268"/>
    </row>
    <row r="84" spans="1:4" ht="14.4" thickBot="1" x14ac:dyDescent="0.25">
      <c r="A84" s="295" t="s">
        <v>381</v>
      </c>
      <c r="B84" s="296" t="s">
        <v>382</v>
      </c>
      <c r="C84" s="296" t="s">
        <v>383</v>
      </c>
      <c r="D84" s="268"/>
    </row>
    <row r="85" spans="1:4" ht="14.4" thickBot="1" x14ac:dyDescent="0.25">
      <c r="A85" s="297" t="s">
        <v>290</v>
      </c>
      <c r="B85" s="298" t="s">
        <v>390</v>
      </c>
      <c r="C85" s="302">
        <v>1314617067</v>
      </c>
      <c r="D85" s="268"/>
    </row>
    <row r="86" spans="1:4" ht="28.2" thickBot="1" x14ac:dyDescent="0.25">
      <c r="A86" s="297" t="s">
        <v>444</v>
      </c>
      <c r="B86" s="298" t="s">
        <v>414</v>
      </c>
      <c r="C86" s="302"/>
      <c r="D86" s="268"/>
    </row>
    <row r="87" spans="1:4" ht="14.4" thickBot="1" x14ac:dyDescent="0.25">
      <c r="A87" s="297" t="s">
        <v>445</v>
      </c>
      <c r="B87" s="298" t="s">
        <v>390</v>
      </c>
      <c r="C87" s="302">
        <v>1533477713</v>
      </c>
      <c r="D87" s="268"/>
    </row>
    <row r="88" spans="1:4" ht="13.8" x14ac:dyDescent="0.2">
      <c r="A88" s="304"/>
      <c r="B88" s="268"/>
      <c r="C88" s="268"/>
      <c r="D88" s="268"/>
    </row>
    <row r="89" spans="1:4" ht="15" x14ac:dyDescent="0.2">
      <c r="A89" s="266"/>
      <c r="B89" s="268"/>
      <c r="C89" s="268"/>
      <c r="D89" s="268"/>
    </row>
  </sheetData>
  <mergeCells count="9">
    <mergeCell ref="A83:C83"/>
    <mergeCell ref="A17:C17"/>
    <mergeCell ref="A24:C24"/>
    <mergeCell ref="A32:C32"/>
    <mergeCell ref="A39:C39"/>
    <mergeCell ref="A52:C52"/>
    <mergeCell ref="A60:C60"/>
    <mergeCell ref="A70:C70"/>
    <mergeCell ref="A7:C7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BF1DB-7F4F-4BF8-9FBD-18C8762D1A5A}">
  <dimension ref="A1:I22"/>
  <sheetViews>
    <sheetView workbookViewId="0">
      <selection activeCell="D15" sqref="D15:D17"/>
    </sheetView>
  </sheetViews>
  <sheetFormatPr baseColWidth="10" defaultColWidth="10" defaultRowHeight="15" x14ac:dyDescent="0.25"/>
  <cols>
    <col min="1" max="1" width="9.26953125" style="131" customWidth="1"/>
    <col min="2" max="2" width="45.26953125" style="132" customWidth="1"/>
    <col min="3" max="3" width="11.08984375" style="133" customWidth="1"/>
    <col min="4" max="4" width="11.08984375" style="130" customWidth="1"/>
    <col min="5" max="16384" width="10" style="128"/>
  </cols>
  <sheetData>
    <row r="1" spans="1:9" s="121" customFormat="1" ht="36" customHeight="1" thickBot="1" x14ac:dyDescent="0.25">
      <c r="A1" s="315" t="s">
        <v>116</v>
      </c>
      <c r="B1" s="316"/>
      <c r="C1" s="316"/>
      <c r="D1" s="317"/>
    </row>
    <row r="2" spans="1:9" s="125" customFormat="1" ht="35.4" customHeight="1" thickBot="1" x14ac:dyDescent="0.3">
      <c r="A2" s="103" t="s">
        <v>117</v>
      </c>
      <c r="B2" s="104" t="s">
        <v>118</v>
      </c>
      <c r="C2" s="105" t="s">
        <v>119</v>
      </c>
      <c r="D2" s="106" t="s">
        <v>120</v>
      </c>
      <c r="E2" s="122"/>
      <c r="F2" s="123"/>
      <c r="G2" s="119"/>
      <c r="H2" s="119"/>
      <c r="I2" s="124"/>
    </row>
    <row r="3" spans="1:9" s="124" customFormat="1" ht="13.8" x14ac:dyDescent="0.25">
      <c r="A3" s="107">
        <v>10300</v>
      </c>
      <c r="B3" s="108" t="s">
        <v>121</v>
      </c>
      <c r="C3" s="109">
        <v>0</v>
      </c>
      <c r="D3" s="110">
        <v>0</v>
      </c>
      <c r="E3" s="122"/>
      <c r="F3" s="123"/>
      <c r="G3" s="120"/>
      <c r="H3" s="120"/>
    </row>
    <row r="4" spans="1:9" s="124" customFormat="1" ht="13.8" x14ac:dyDescent="0.25">
      <c r="A4" s="111">
        <v>10400</v>
      </c>
      <c r="B4" s="112" t="s">
        <v>122</v>
      </c>
      <c r="C4" s="113">
        <v>0</v>
      </c>
      <c r="D4" s="114">
        <v>0</v>
      </c>
      <c r="E4" s="122"/>
      <c r="F4" s="123"/>
      <c r="G4" s="120"/>
      <c r="H4" s="120"/>
    </row>
    <row r="5" spans="1:9" s="124" customFormat="1" ht="13.8" x14ac:dyDescent="0.25">
      <c r="A5" s="111">
        <v>10500</v>
      </c>
      <c r="B5" s="112" t="s">
        <v>123</v>
      </c>
      <c r="C5" s="113">
        <v>0</v>
      </c>
      <c r="D5" s="114">
        <v>0</v>
      </c>
      <c r="E5" s="122"/>
      <c r="F5" s="123"/>
      <c r="G5" s="120"/>
      <c r="H5" s="120"/>
    </row>
    <row r="6" spans="1:9" s="124" customFormat="1" ht="13.8" x14ac:dyDescent="0.25">
      <c r="A6" s="111">
        <v>10600</v>
      </c>
      <c r="B6" s="112" t="s">
        <v>124</v>
      </c>
      <c r="C6" s="113">
        <v>0</v>
      </c>
      <c r="D6" s="114">
        <v>0</v>
      </c>
      <c r="E6" s="122"/>
      <c r="F6" s="123"/>
      <c r="G6" s="120"/>
      <c r="H6" s="120"/>
    </row>
    <row r="7" spans="1:9" s="124" customFormat="1" ht="13.8" x14ac:dyDescent="0.25">
      <c r="A7" s="111">
        <v>10700</v>
      </c>
      <c r="B7" s="112" t="s">
        <v>125</v>
      </c>
      <c r="C7" s="113">
        <v>0</v>
      </c>
      <c r="D7" s="114">
        <v>0</v>
      </c>
      <c r="E7" s="122"/>
      <c r="F7" s="123"/>
      <c r="G7" s="120"/>
      <c r="H7" s="120"/>
    </row>
    <row r="8" spans="1:9" s="124" customFormat="1" ht="13.8" x14ac:dyDescent="0.25">
      <c r="A8" s="111">
        <v>10800</v>
      </c>
      <c r="B8" s="112" t="s">
        <v>126</v>
      </c>
      <c r="C8" s="113">
        <v>668.96</v>
      </c>
      <c r="D8" s="114">
        <v>968.3</v>
      </c>
      <c r="E8" s="122"/>
      <c r="F8" s="123"/>
      <c r="G8" s="120"/>
      <c r="H8" s="120"/>
    </row>
    <row r="9" spans="1:9" s="124" customFormat="1" ht="14.4" thickBot="1" x14ac:dyDescent="0.3">
      <c r="A9" s="111">
        <v>10900</v>
      </c>
      <c r="B9" s="112" t="s">
        <v>127</v>
      </c>
      <c r="C9" s="113">
        <v>0</v>
      </c>
      <c r="D9" s="114">
        <v>0</v>
      </c>
      <c r="E9" s="122"/>
      <c r="F9" s="123"/>
      <c r="G9" s="120"/>
      <c r="H9" s="120"/>
    </row>
    <row r="10" spans="1:9" s="124" customFormat="1" ht="27" customHeight="1" thickBot="1" x14ac:dyDescent="0.3">
      <c r="A10" s="115"/>
      <c r="B10" s="116" t="s">
        <v>128</v>
      </c>
      <c r="C10" s="117">
        <f>SUM(C3:C9)</f>
        <v>668.96</v>
      </c>
      <c r="D10" s="118">
        <f>SUM(D3:D9)</f>
        <v>968.3</v>
      </c>
    </row>
    <row r="11" spans="1:9" s="124" customFormat="1" ht="13.8" x14ac:dyDescent="0.25">
      <c r="A11" s="127"/>
      <c r="B11" s="126"/>
      <c r="C11" s="122"/>
      <c r="D11" s="123"/>
    </row>
    <row r="12" spans="1:9" x14ac:dyDescent="0.25">
      <c r="A12" s="128"/>
      <c r="B12" s="129"/>
      <c r="C12" s="128"/>
    </row>
    <row r="13" spans="1:9" x14ac:dyDescent="0.25">
      <c r="A13" s="254" t="s">
        <v>188</v>
      </c>
      <c r="B13" s="129"/>
      <c r="C13" s="128"/>
    </row>
    <row r="14" spans="1:9" x14ac:dyDescent="0.25">
      <c r="A14" s="128"/>
      <c r="B14" s="129"/>
      <c r="C14" s="128"/>
    </row>
    <row r="15" spans="1:9" x14ac:dyDescent="0.25">
      <c r="A15" s="255" t="s">
        <v>189</v>
      </c>
      <c r="B15" s="255"/>
      <c r="C15" s="128"/>
      <c r="D15" s="257">
        <v>1982.81</v>
      </c>
    </row>
    <row r="16" spans="1:9" x14ac:dyDescent="0.25">
      <c r="A16" s="255"/>
      <c r="B16"/>
      <c r="C16" s="128"/>
      <c r="D16" s="256"/>
    </row>
    <row r="17" spans="1:4" x14ac:dyDescent="0.25">
      <c r="A17" s="255" t="s">
        <v>190</v>
      </c>
      <c r="B17" s="255"/>
      <c r="C17" s="128"/>
      <c r="D17" s="257">
        <v>1613.81</v>
      </c>
    </row>
    <row r="18" spans="1:4" x14ac:dyDescent="0.25">
      <c r="A18" s="128"/>
      <c r="B18" s="129"/>
      <c r="C18" s="128"/>
    </row>
    <row r="19" spans="1:4" x14ac:dyDescent="0.25">
      <c r="A19" s="128"/>
      <c r="B19" s="129"/>
      <c r="C19" s="128"/>
    </row>
    <row r="20" spans="1:4" x14ac:dyDescent="0.25">
      <c r="A20" s="128"/>
      <c r="B20" s="129"/>
      <c r="C20" s="128"/>
    </row>
    <row r="21" spans="1:4" x14ac:dyDescent="0.25">
      <c r="A21" s="128"/>
      <c r="B21" s="129"/>
      <c r="C21" s="128"/>
    </row>
    <row r="22" spans="1:4" x14ac:dyDescent="0.25">
      <c r="A22" s="128"/>
      <c r="B22" s="129"/>
      <c r="C22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C0951-AFC9-4144-A7D2-1167984828DD}">
  <dimension ref="A1:ADA63"/>
  <sheetViews>
    <sheetView workbookViewId="0">
      <selection activeCell="E15" sqref="E15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4" customWidth="1"/>
    <col min="5" max="5" width="11.36328125" style="4" customWidth="1"/>
    <col min="6" max="6" width="11.36328125" style="3" customWidth="1"/>
    <col min="7" max="7" width="16.90625" style="3" customWidth="1"/>
    <col min="8" max="16384" width="10.08984375" style="3"/>
  </cols>
  <sheetData>
    <row r="1" spans="1:7" ht="53.25" customHeight="1" thickBot="1" x14ac:dyDescent="0.25">
      <c r="A1" s="308" t="s">
        <v>191</v>
      </c>
      <c r="B1" s="309"/>
      <c r="C1" s="310"/>
      <c r="D1" s="3"/>
      <c r="E1" s="3"/>
    </row>
    <row r="2" spans="1:7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17"/>
      <c r="E2" s="18"/>
      <c r="F2" s="40"/>
      <c r="G2" s="40"/>
    </row>
    <row r="3" spans="1:7" s="12" customFormat="1" ht="13.8" x14ac:dyDescent="0.2">
      <c r="A3" s="57" t="s">
        <v>3</v>
      </c>
      <c r="B3" s="58" t="s">
        <v>6</v>
      </c>
      <c r="C3" s="22">
        <v>0</v>
      </c>
      <c r="D3" s="17"/>
      <c r="E3" s="18"/>
      <c r="F3" s="19"/>
      <c r="G3" s="19"/>
    </row>
    <row r="4" spans="1:7" s="12" customFormat="1" ht="13.8" x14ac:dyDescent="0.2">
      <c r="A4" s="20" t="s">
        <v>4</v>
      </c>
      <c r="B4" s="21" t="s">
        <v>0</v>
      </c>
      <c r="C4" s="22">
        <v>3271</v>
      </c>
      <c r="D4" s="17"/>
      <c r="E4" s="18"/>
      <c r="F4" s="19"/>
      <c r="G4" s="19"/>
    </row>
    <row r="5" spans="1:7" s="12" customFormat="1" ht="13.8" x14ac:dyDescent="0.2">
      <c r="A5" s="20" t="s">
        <v>5</v>
      </c>
      <c r="B5" s="21" t="s">
        <v>26</v>
      </c>
      <c r="C5" s="22">
        <v>520000</v>
      </c>
      <c r="D5" s="17"/>
      <c r="E5" s="18"/>
      <c r="F5" s="19"/>
      <c r="G5" s="19"/>
    </row>
    <row r="6" spans="1:7" s="12" customFormat="1" ht="13.8" x14ac:dyDescent="0.2">
      <c r="A6" s="20" t="s">
        <v>7</v>
      </c>
      <c r="B6" s="21" t="s">
        <v>27</v>
      </c>
      <c r="C6" s="22">
        <v>0</v>
      </c>
      <c r="D6" s="23"/>
      <c r="E6" s="23"/>
      <c r="F6" s="19"/>
      <c r="G6" s="19"/>
    </row>
    <row r="7" spans="1:7" s="12" customFormat="1" ht="15.6" customHeight="1" x14ac:dyDescent="0.2">
      <c r="A7" s="20" t="s">
        <v>8</v>
      </c>
      <c r="B7" s="21" t="s">
        <v>19</v>
      </c>
      <c r="C7" s="22">
        <v>0</v>
      </c>
      <c r="D7" s="17"/>
      <c r="E7" s="18"/>
      <c r="F7" s="19"/>
      <c r="G7" s="19"/>
    </row>
    <row r="8" spans="1:7" s="12" customFormat="1" ht="13.8" x14ac:dyDescent="0.2">
      <c r="A8" s="20" t="s">
        <v>10</v>
      </c>
      <c r="B8" s="21" t="s">
        <v>9</v>
      </c>
      <c r="C8" s="22">
        <v>0</v>
      </c>
      <c r="D8" s="25"/>
      <c r="E8" s="18"/>
      <c r="F8" s="19"/>
      <c r="G8" s="19"/>
    </row>
    <row r="9" spans="1:7" s="12" customFormat="1" ht="13.8" x14ac:dyDescent="0.2">
      <c r="A9" s="20" t="s">
        <v>11</v>
      </c>
      <c r="B9" s="21" t="s">
        <v>61</v>
      </c>
      <c r="C9" s="22">
        <v>0</v>
      </c>
      <c r="E9" s="18"/>
      <c r="F9" s="19"/>
      <c r="G9" s="19"/>
    </row>
    <row r="10" spans="1:7" s="12" customFormat="1" ht="13.8" x14ac:dyDescent="0.2">
      <c r="A10" s="20" t="s">
        <v>12</v>
      </c>
      <c r="B10" s="21" t="s">
        <v>62</v>
      </c>
      <c r="C10" s="22">
        <v>1.22</v>
      </c>
      <c r="D10" s="18"/>
      <c r="E10" s="18"/>
      <c r="F10" s="19"/>
      <c r="G10" s="19"/>
    </row>
    <row r="11" spans="1:7" s="12" customFormat="1" ht="41.4" x14ac:dyDescent="0.2">
      <c r="A11" s="20" t="s">
        <v>13</v>
      </c>
      <c r="B11" s="21" t="s">
        <v>18</v>
      </c>
      <c r="C11" s="22">
        <v>0</v>
      </c>
      <c r="D11" s="18"/>
      <c r="E11" s="18"/>
      <c r="F11" s="19"/>
      <c r="G11" s="19"/>
    </row>
    <row r="12" spans="1:7" s="12" customFormat="1" ht="13.8" x14ac:dyDescent="0.2">
      <c r="A12" s="20" t="s">
        <v>14</v>
      </c>
      <c r="B12" s="21" t="s">
        <v>20</v>
      </c>
      <c r="C12" s="22">
        <v>326.33999999999997</v>
      </c>
      <c r="D12" s="18"/>
      <c r="E12" s="18"/>
      <c r="F12" s="19"/>
      <c r="G12" s="19"/>
    </row>
    <row r="13" spans="1:7" s="12" customFormat="1" ht="13.8" x14ac:dyDescent="0.2">
      <c r="A13" s="20" t="s">
        <v>15</v>
      </c>
      <c r="B13" s="21" t="s">
        <v>21</v>
      </c>
      <c r="C13" s="22">
        <v>0</v>
      </c>
      <c r="D13" s="18"/>
      <c r="E13" s="18"/>
      <c r="F13" s="19"/>
      <c r="G13" s="19"/>
    </row>
    <row r="14" spans="1:7" s="12" customFormat="1" ht="13.8" x14ac:dyDescent="0.2">
      <c r="A14" s="20" t="s">
        <v>16</v>
      </c>
      <c r="B14" s="21" t="s">
        <v>23</v>
      </c>
      <c r="C14" s="22">
        <v>2802.74</v>
      </c>
      <c r="D14" s="18"/>
      <c r="E14" s="18"/>
      <c r="F14" s="19"/>
      <c r="G14" s="19"/>
    </row>
    <row r="15" spans="1:7" s="12" customFormat="1" ht="13.8" x14ac:dyDescent="0.2">
      <c r="A15" s="20" t="s">
        <v>17</v>
      </c>
      <c r="B15" s="21" t="s">
        <v>22</v>
      </c>
      <c r="C15" s="22">
        <v>0</v>
      </c>
      <c r="D15" s="18"/>
      <c r="E15" s="18"/>
      <c r="F15" s="19"/>
      <c r="G15" s="19"/>
    </row>
    <row r="16" spans="1:7" s="12" customFormat="1" ht="13.8" x14ac:dyDescent="0.2">
      <c r="A16" s="20" t="s">
        <v>65</v>
      </c>
      <c r="B16" s="21" t="s">
        <v>24</v>
      </c>
      <c r="C16" s="22">
        <v>0</v>
      </c>
    </row>
    <row r="17" spans="1:7" s="12" customFormat="1" ht="13.8" x14ac:dyDescent="0.2">
      <c r="A17" s="20" t="s">
        <v>66</v>
      </c>
      <c r="B17" s="21" t="s">
        <v>25</v>
      </c>
      <c r="C17" s="22">
        <v>220</v>
      </c>
    </row>
    <row r="18" spans="1:7" s="12" customFormat="1" ht="13.8" x14ac:dyDescent="0.2">
      <c r="A18" s="20" t="s">
        <v>28</v>
      </c>
      <c r="B18" s="21" t="s">
        <v>75</v>
      </c>
      <c r="C18" s="22">
        <v>0</v>
      </c>
    </row>
    <row r="19" spans="1:7" s="12" customFormat="1" ht="13.8" x14ac:dyDescent="0.2">
      <c r="A19" s="20" t="s">
        <v>32</v>
      </c>
      <c r="B19" s="21" t="s">
        <v>31</v>
      </c>
      <c r="C19" s="22">
        <v>0</v>
      </c>
    </row>
    <row r="20" spans="1:7" s="12" customFormat="1" ht="13.8" x14ac:dyDescent="0.2">
      <c r="A20" s="20" t="s">
        <v>34</v>
      </c>
      <c r="B20" s="21" t="s">
        <v>33</v>
      </c>
      <c r="C20" s="22">
        <v>7679.75</v>
      </c>
    </row>
    <row r="21" spans="1:7" s="12" customFormat="1" ht="13.8" x14ac:dyDescent="0.2">
      <c r="A21" s="20" t="s">
        <v>30</v>
      </c>
      <c r="B21" s="21" t="s">
        <v>29</v>
      </c>
      <c r="C21" s="22">
        <v>0</v>
      </c>
    </row>
    <row r="22" spans="1:7" s="12" customFormat="1" ht="14.4" thickBot="1" x14ac:dyDescent="0.25">
      <c r="A22" s="20" t="s">
        <v>36</v>
      </c>
      <c r="B22" s="21" t="s">
        <v>35</v>
      </c>
      <c r="C22" s="22">
        <v>380</v>
      </c>
    </row>
    <row r="23" spans="1:7" s="33" customFormat="1" ht="27" customHeight="1" thickBot="1" x14ac:dyDescent="0.25">
      <c r="A23" s="100"/>
      <c r="B23" s="31" t="s">
        <v>113</v>
      </c>
      <c r="C23" s="32">
        <f>SUM(C3:C22)</f>
        <v>534681.05000000005</v>
      </c>
    </row>
    <row r="24" spans="1:7" s="12" customFormat="1" ht="14.4" thickBot="1" x14ac:dyDescent="0.25">
      <c r="A24" s="34"/>
      <c r="B24" s="24"/>
      <c r="C24" s="23"/>
    </row>
    <row r="25" spans="1:7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17"/>
      <c r="E25" s="18"/>
      <c r="F25" s="40"/>
      <c r="G25" s="40"/>
    </row>
    <row r="26" spans="1:7" s="12" customFormat="1" ht="13.8" x14ac:dyDescent="0.2">
      <c r="A26" s="57" t="s">
        <v>3</v>
      </c>
      <c r="B26" s="101" t="s">
        <v>37</v>
      </c>
      <c r="C26" s="22">
        <v>134155.28</v>
      </c>
    </row>
    <row r="27" spans="1:7" s="12" customFormat="1" ht="13.8" x14ac:dyDescent="0.2">
      <c r="A27" s="20" t="s">
        <v>4</v>
      </c>
      <c r="B27" s="36" t="s">
        <v>39</v>
      </c>
      <c r="C27" s="22">
        <v>21200.079999999998</v>
      </c>
    </row>
    <row r="28" spans="1:7" s="12" customFormat="1" ht="13.8" x14ac:dyDescent="0.2">
      <c r="A28" s="20" t="s">
        <v>5</v>
      </c>
      <c r="B28" s="36" t="s">
        <v>46</v>
      </c>
      <c r="C28" s="22">
        <v>103437.99</v>
      </c>
    </row>
    <row r="29" spans="1:7" s="12" customFormat="1" ht="13.8" x14ac:dyDescent="0.2">
      <c r="A29" s="20" t="s">
        <v>7</v>
      </c>
      <c r="B29" s="36" t="s">
        <v>42</v>
      </c>
      <c r="C29" s="22">
        <v>49494.179999999993</v>
      </c>
    </row>
    <row r="30" spans="1:7" s="12" customFormat="1" ht="13.8" x14ac:dyDescent="0.2">
      <c r="A30" s="20" t="s">
        <v>8</v>
      </c>
      <c r="B30" s="36" t="s">
        <v>45</v>
      </c>
      <c r="C30" s="22">
        <v>115198.1</v>
      </c>
    </row>
    <row r="31" spans="1:7" s="12" customFormat="1" ht="13.8" x14ac:dyDescent="0.2">
      <c r="A31" s="20" t="s">
        <v>10</v>
      </c>
      <c r="B31" s="36" t="s">
        <v>44</v>
      </c>
      <c r="C31" s="22">
        <v>94589.05</v>
      </c>
    </row>
    <row r="32" spans="1:7" s="12" customFormat="1" ht="13.8" x14ac:dyDescent="0.2">
      <c r="A32" s="20" t="s">
        <v>11</v>
      </c>
      <c r="B32" s="36" t="s">
        <v>43</v>
      </c>
      <c r="C32" s="22">
        <v>43193.02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11358.8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1037.28</v>
      </c>
    </row>
    <row r="41" spans="1:3" s="12" customFormat="1" ht="13.8" x14ac:dyDescent="0.2">
      <c r="A41" s="20" t="s">
        <v>67</v>
      </c>
      <c r="B41" s="36" t="s">
        <v>54</v>
      </c>
      <c r="C41" s="22">
        <v>1832.52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7679.75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380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583556.05000000005</v>
      </c>
    </row>
    <row r="49" spans="1:781" s="12" customFormat="1" ht="13.8" x14ac:dyDescent="0.2">
      <c r="A49" s="38"/>
      <c r="B49" s="16"/>
      <c r="C49" s="39"/>
      <c r="D49" s="40"/>
      <c r="E49" s="40"/>
    </row>
    <row r="50" spans="1:781" s="102" customFormat="1" ht="13.8" x14ac:dyDescent="0.2">
      <c r="A50" s="18"/>
      <c r="B50" s="29"/>
      <c r="C50" s="23"/>
      <c r="D50" s="19"/>
      <c r="E50" s="19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  <c r="ACT50" s="18"/>
      <c r="ACU50" s="18"/>
      <c r="ACV50" s="18"/>
      <c r="ACW50" s="18"/>
      <c r="ACX50" s="18"/>
      <c r="ACY50" s="18"/>
      <c r="ACZ50" s="18"/>
      <c r="ADA50" s="18"/>
    </row>
    <row r="51" spans="1:781" s="102" customFormat="1" ht="13.8" x14ac:dyDescent="0.2">
      <c r="A51" s="18"/>
      <c r="B51" s="29"/>
      <c r="C51" s="23"/>
      <c r="D51" s="19"/>
      <c r="E51" s="19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</row>
    <row r="52" spans="1:781" s="102" customFormat="1" ht="13.8" x14ac:dyDescent="0.2">
      <c r="A52" s="18"/>
      <c r="B52" s="29"/>
      <c r="C52" s="23"/>
      <c r="D52" s="19"/>
      <c r="E52" s="19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</row>
    <row r="53" spans="1:781" s="102" customFormat="1" ht="13.8" x14ac:dyDescent="0.2">
      <c r="A53" s="18"/>
      <c r="B53" s="29"/>
      <c r="C53" s="23"/>
      <c r="D53" s="19"/>
      <c r="E53" s="19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</row>
    <row r="54" spans="1:781" s="102" customFormat="1" ht="13.8" x14ac:dyDescent="0.2">
      <c r="A54" s="18"/>
      <c r="B54" s="29"/>
      <c r="C54" s="23"/>
      <c r="D54" s="19"/>
      <c r="E54" s="19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  <c r="ACT54" s="18"/>
      <c r="ACU54" s="18"/>
      <c r="ACV54" s="18"/>
      <c r="ACW54" s="18"/>
      <c r="ACX54" s="18"/>
      <c r="ACY54" s="18"/>
      <c r="ACZ54" s="18"/>
      <c r="ADA54" s="18"/>
    </row>
    <row r="55" spans="1:781" s="102" customFormat="1" ht="13.8" x14ac:dyDescent="0.2">
      <c r="A55" s="18"/>
      <c r="B55" s="29"/>
      <c r="C55" s="23"/>
      <c r="D55" s="19"/>
      <c r="E55" s="19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  <c r="ACT55" s="18"/>
      <c r="ACU55" s="18"/>
      <c r="ACV55" s="18"/>
      <c r="ACW55" s="18"/>
      <c r="ACX55" s="18"/>
      <c r="ACY55" s="18"/>
      <c r="ACZ55" s="18"/>
      <c r="ADA55" s="18"/>
    </row>
    <row r="56" spans="1:781" s="102" customFormat="1" ht="13.8" x14ac:dyDescent="0.2">
      <c r="A56" s="18"/>
      <c r="B56" s="29"/>
      <c r="C56" s="23"/>
      <c r="D56" s="19"/>
      <c r="E56" s="19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  <c r="ACT56" s="18"/>
      <c r="ACU56" s="18"/>
      <c r="ACV56" s="18"/>
      <c r="ACW56" s="18"/>
      <c r="ACX56" s="18"/>
      <c r="ACY56" s="18"/>
      <c r="ACZ56" s="18"/>
      <c r="ADA56" s="18"/>
    </row>
    <row r="57" spans="1:781" s="102" customFormat="1" ht="13.8" x14ac:dyDescent="0.2">
      <c r="A57" s="18"/>
      <c r="B57" s="29"/>
      <c r="C57" s="23"/>
      <c r="D57" s="19"/>
      <c r="E57" s="19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  <c r="ACT57" s="18"/>
      <c r="ACU57" s="18"/>
      <c r="ACV57" s="18"/>
      <c r="ACW57" s="18"/>
      <c r="ACX57" s="18"/>
      <c r="ACY57" s="18"/>
      <c r="ACZ57" s="18"/>
      <c r="ADA57" s="18"/>
    </row>
    <row r="58" spans="1:781" s="8" customFormat="1" x14ac:dyDescent="0.2">
      <c r="A58" s="3"/>
      <c r="B58" s="7"/>
      <c r="C58" s="5"/>
      <c r="D58" s="4"/>
      <c r="E58" s="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</row>
    <row r="59" spans="1:781" s="8" customFormat="1" x14ac:dyDescent="0.2">
      <c r="A59" s="3"/>
      <c r="B59" s="7"/>
      <c r="C59" s="5"/>
      <c r="D59" s="4"/>
      <c r="E59" s="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</row>
    <row r="60" spans="1:781" s="8" customFormat="1" x14ac:dyDescent="0.2">
      <c r="A60" s="3"/>
      <c r="B60" s="7"/>
      <c r="C60" s="5"/>
      <c r="D60" s="4"/>
      <c r="E60" s="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</row>
    <row r="61" spans="1:781" s="8" customFormat="1" x14ac:dyDescent="0.2">
      <c r="A61" s="3"/>
      <c r="B61" s="7"/>
      <c r="C61" s="5"/>
      <c r="D61" s="4"/>
      <c r="E61" s="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</row>
    <row r="62" spans="1:781" s="8" customFormat="1" x14ac:dyDescent="0.2">
      <c r="A62" s="3"/>
      <c r="B62" s="7"/>
      <c r="C62" s="5"/>
      <c r="D62" s="4"/>
      <c r="E62" s="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</row>
    <row r="63" spans="1:781" s="8" customFormat="1" x14ac:dyDescent="0.2">
      <c r="A63" s="3"/>
      <c r="B63" s="7"/>
      <c r="C63" s="5"/>
      <c r="D63" s="4"/>
      <c r="E63" s="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</row>
  </sheetData>
  <mergeCells count="1">
    <mergeCell ref="A1:C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501EB-00C5-42DC-BCDB-0A8F8D110F02}">
  <dimension ref="A1:ADB62"/>
  <sheetViews>
    <sheetView workbookViewId="0">
      <selection activeCell="A2" sqref="A2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0.90625" style="5" customWidth="1"/>
    <col min="4" max="4" width="14.7265625" style="8" customWidth="1"/>
    <col min="5" max="5" width="14.7265625" style="4" customWidth="1"/>
    <col min="6" max="6" width="11.36328125" style="4" customWidth="1"/>
    <col min="7" max="7" width="11.36328125" style="3" customWidth="1"/>
    <col min="8" max="8" width="16.90625" style="3" customWidth="1"/>
    <col min="9" max="16384" width="10.08984375" style="3"/>
  </cols>
  <sheetData>
    <row r="1" spans="1:8" ht="45.75" customHeight="1" thickBot="1" x14ac:dyDescent="0.25">
      <c r="A1" s="308" t="s">
        <v>192</v>
      </c>
      <c r="B1" s="309"/>
      <c r="C1" s="310"/>
      <c r="D1" s="3"/>
      <c r="E1" s="3"/>
      <c r="F1" s="3"/>
    </row>
    <row r="2" spans="1:8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  <c r="D2" s="24"/>
      <c r="E2" s="17"/>
      <c r="F2" s="18"/>
      <c r="G2" s="40"/>
      <c r="H2" s="40"/>
    </row>
    <row r="3" spans="1:8" s="12" customFormat="1" ht="13.8" x14ac:dyDescent="0.2">
      <c r="A3" s="57" t="s">
        <v>3</v>
      </c>
      <c r="B3" s="58" t="s">
        <v>6</v>
      </c>
      <c r="C3" s="22">
        <v>0</v>
      </c>
      <c r="D3" s="16"/>
      <c r="E3" s="17"/>
      <c r="F3" s="18"/>
      <c r="G3" s="19"/>
      <c r="H3" s="19"/>
    </row>
    <row r="4" spans="1:8" s="12" customFormat="1" ht="13.8" x14ac:dyDescent="0.2">
      <c r="A4" s="20" t="s">
        <v>4</v>
      </c>
      <c r="B4" s="21" t="s">
        <v>0</v>
      </c>
      <c r="C4" s="22">
        <v>0</v>
      </c>
      <c r="D4" s="16"/>
      <c r="E4" s="17"/>
      <c r="F4" s="18"/>
      <c r="G4" s="19"/>
      <c r="H4" s="19"/>
    </row>
    <row r="5" spans="1:8" s="12" customFormat="1" ht="13.8" x14ac:dyDescent="0.2">
      <c r="A5" s="20" t="s">
        <v>5</v>
      </c>
      <c r="B5" s="21" t="s">
        <v>26</v>
      </c>
      <c r="C5" s="22">
        <v>0</v>
      </c>
      <c r="D5" s="16"/>
      <c r="E5" s="17"/>
      <c r="F5" s="18"/>
      <c r="G5" s="19"/>
      <c r="H5" s="19"/>
    </row>
    <row r="6" spans="1:8" s="12" customFormat="1" ht="13.8" x14ac:dyDescent="0.2">
      <c r="A6" s="20" t="s">
        <v>7</v>
      </c>
      <c r="B6" s="21" t="s">
        <v>27</v>
      </c>
      <c r="C6" s="22">
        <v>0</v>
      </c>
      <c r="D6" s="16"/>
      <c r="E6" s="23"/>
      <c r="F6" s="23"/>
      <c r="G6" s="19"/>
      <c r="H6" s="19"/>
    </row>
    <row r="7" spans="1:8" s="12" customFormat="1" ht="15.6" customHeight="1" x14ac:dyDescent="0.2">
      <c r="A7" s="20" t="s">
        <v>8</v>
      </c>
      <c r="B7" s="21" t="s">
        <v>19</v>
      </c>
      <c r="C7" s="22">
        <v>2397.61</v>
      </c>
      <c r="D7" s="16"/>
      <c r="E7" s="17"/>
      <c r="F7" s="18"/>
      <c r="G7" s="19"/>
      <c r="H7" s="19"/>
    </row>
    <row r="8" spans="1:8" s="12" customFormat="1" ht="13.8" x14ac:dyDescent="0.2">
      <c r="A8" s="20" t="s">
        <v>10</v>
      </c>
      <c r="B8" s="21" t="s">
        <v>9</v>
      </c>
      <c r="C8" s="22">
        <v>0</v>
      </c>
      <c r="D8" s="24"/>
      <c r="E8" s="25"/>
      <c r="F8" s="18"/>
      <c r="G8" s="19"/>
      <c r="H8" s="19"/>
    </row>
    <row r="9" spans="1:8" s="12" customFormat="1" ht="13.8" x14ac:dyDescent="0.2">
      <c r="A9" s="20" t="s">
        <v>11</v>
      </c>
      <c r="B9" s="21" t="s">
        <v>61</v>
      </c>
      <c r="C9" s="22">
        <v>0</v>
      </c>
      <c r="D9" s="28"/>
      <c r="F9" s="18"/>
      <c r="G9" s="19"/>
      <c r="H9" s="19"/>
    </row>
    <row r="10" spans="1:8" s="12" customFormat="1" ht="13.8" x14ac:dyDescent="0.2">
      <c r="A10" s="20" t="s">
        <v>12</v>
      </c>
      <c r="B10" s="21" t="s">
        <v>62</v>
      </c>
      <c r="C10" s="22">
        <v>0.34</v>
      </c>
      <c r="D10" s="29"/>
      <c r="E10" s="18"/>
      <c r="F10" s="18"/>
      <c r="G10" s="19"/>
      <c r="H10" s="19"/>
    </row>
    <row r="11" spans="1:8" s="12" customFormat="1" ht="41.4" x14ac:dyDescent="0.2">
      <c r="A11" s="20" t="s">
        <v>13</v>
      </c>
      <c r="B11" s="21" t="s">
        <v>18</v>
      </c>
      <c r="C11" s="22">
        <v>0</v>
      </c>
      <c r="D11" s="29"/>
      <c r="E11" s="18"/>
      <c r="F11" s="18"/>
      <c r="G11" s="19"/>
      <c r="H11" s="19"/>
    </row>
    <row r="12" spans="1:8" s="12" customFormat="1" ht="13.8" x14ac:dyDescent="0.2">
      <c r="A12" s="20" t="s">
        <v>14</v>
      </c>
      <c r="B12" s="21" t="s">
        <v>20</v>
      </c>
      <c r="C12" s="22">
        <v>0</v>
      </c>
      <c r="D12" s="29"/>
      <c r="E12" s="18"/>
      <c r="F12" s="18"/>
      <c r="G12" s="19"/>
      <c r="H12" s="19"/>
    </row>
    <row r="13" spans="1:8" s="12" customFormat="1" ht="13.8" x14ac:dyDescent="0.2">
      <c r="A13" s="20" t="s">
        <v>15</v>
      </c>
      <c r="B13" s="21" t="s">
        <v>21</v>
      </c>
      <c r="C13" s="22">
        <v>0</v>
      </c>
      <c r="D13" s="29"/>
      <c r="E13" s="18"/>
      <c r="F13" s="18"/>
      <c r="G13" s="19"/>
      <c r="H13" s="19"/>
    </row>
    <row r="14" spans="1:8" s="12" customFormat="1" ht="13.8" x14ac:dyDescent="0.2">
      <c r="A14" s="20" t="s">
        <v>16</v>
      </c>
      <c r="B14" s="21" t="s">
        <v>23</v>
      </c>
      <c r="C14" s="22">
        <v>0</v>
      </c>
      <c r="D14" s="29"/>
      <c r="E14" s="18"/>
      <c r="F14" s="18"/>
      <c r="G14" s="19"/>
      <c r="H14" s="19"/>
    </row>
    <row r="15" spans="1:8" s="12" customFormat="1" ht="13.8" x14ac:dyDescent="0.2">
      <c r="A15" s="20" t="s">
        <v>17</v>
      </c>
      <c r="B15" s="21" t="s">
        <v>22</v>
      </c>
      <c r="C15" s="22">
        <v>0</v>
      </c>
      <c r="D15" s="29"/>
      <c r="E15" s="18"/>
      <c r="F15" s="18"/>
      <c r="G15" s="19"/>
      <c r="H15" s="19"/>
    </row>
    <row r="16" spans="1:8" s="12" customFormat="1" ht="13.8" x14ac:dyDescent="0.2">
      <c r="A16" s="20" t="s">
        <v>65</v>
      </c>
      <c r="B16" s="21" t="s">
        <v>24</v>
      </c>
      <c r="C16" s="22">
        <v>0</v>
      </c>
    </row>
    <row r="17" spans="1:8" s="12" customFormat="1" ht="13.8" x14ac:dyDescent="0.2">
      <c r="A17" s="20" t="s">
        <v>66</v>
      </c>
      <c r="B17" s="21" t="s">
        <v>25</v>
      </c>
      <c r="C17" s="22">
        <v>0</v>
      </c>
    </row>
    <row r="18" spans="1:8" s="12" customFormat="1" ht="13.8" x14ac:dyDescent="0.2">
      <c r="A18" s="20" t="s">
        <v>28</v>
      </c>
      <c r="B18" s="21" t="s">
        <v>75</v>
      </c>
      <c r="C18" s="22">
        <v>0</v>
      </c>
    </row>
    <row r="19" spans="1:8" s="12" customFormat="1" ht="13.8" x14ac:dyDescent="0.2">
      <c r="A19" s="20" t="s">
        <v>32</v>
      </c>
      <c r="B19" s="21" t="s">
        <v>31</v>
      </c>
      <c r="C19" s="22">
        <v>0</v>
      </c>
    </row>
    <row r="20" spans="1:8" s="12" customFormat="1" ht="13.8" x14ac:dyDescent="0.2">
      <c r="A20" s="20" t="s">
        <v>34</v>
      </c>
      <c r="B20" s="21" t="s">
        <v>33</v>
      </c>
      <c r="C20" s="22">
        <v>0</v>
      </c>
    </row>
    <row r="21" spans="1:8" s="12" customFormat="1" ht="13.8" x14ac:dyDescent="0.2">
      <c r="A21" s="20" t="s">
        <v>30</v>
      </c>
      <c r="B21" s="21" t="s">
        <v>29</v>
      </c>
      <c r="C21" s="22">
        <v>0</v>
      </c>
    </row>
    <row r="22" spans="1:8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8" s="33" customFormat="1" ht="27" customHeight="1" thickBot="1" x14ac:dyDescent="0.25">
      <c r="A23" s="100"/>
      <c r="B23" s="31" t="s">
        <v>113</v>
      </c>
      <c r="C23" s="32">
        <f>SUM(C3:C22)</f>
        <v>2397.9500000000003</v>
      </c>
    </row>
    <row r="24" spans="1:8" s="12" customFormat="1" ht="14.4" thickBot="1" x14ac:dyDescent="0.25">
      <c r="A24" s="34"/>
      <c r="B24" s="24"/>
      <c r="C24" s="23"/>
    </row>
    <row r="25" spans="1:8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  <c r="D25" s="24"/>
      <c r="E25" s="17"/>
      <c r="F25" s="18"/>
      <c r="G25" s="40"/>
      <c r="H25" s="40"/>
    </row>
    <row r="26" spans="1:8" s="12" customFormat="1" ht="13.8" x14ac:dyDescent="0.2">
      <c r="A26" s="57" t="s">
        <v>3</v>
      </c>
      <c r="B26" s="101" t="s">
        <v>37</v>
      </c>
      <c r="C26" s="22">
        <v>0</v>
      </c>
    </row>
    <row r="27" spans="1:8" s="12" customFormat="1" ht="13.8" x14ac:dyDescent="0.2">
      <c r="A27" s="20" t="s">
        <v>4</v>
      </c>
      <c r="B27" s="36" t="s">
        <v>39</v>
      </c>
      <c r="C27" s="22">
        <v>353.81</v>
      </c>
    </row>
    <row r="28" spans="1:8" s="12" customFormat="1" ht="13.8" x14ac:dyDescent="0.2">
      <c r="A28" s="20" t="s">
        <v>5</v>
      </c>
      <c r="B28" s="36" t="s">
        <v>46</v>
      </c>
      <c r="C28" s="22">
        <v>0</v>
      </c>
    </row>
    <row r="29" spans="1:8" s="12" customFormat="1" ht="13.8" x14ac:dyDescent="0.2">
      <c r="A29" s="20" t="s">
        <v>7</v>
      </c>
      <c r="B29" s="36" t="s">
        <v>42</v>
      </c>
      <c r="C29" s="22">
        <v>5911.81</v>
      </c>
    </row>
    <row r="30" spans="1:8" s="12" customFormat="1" ht="13.8" x14ac:dyDescent="0.2">
      <c r="A30" s="20" t="s">
        <v>8</v>
      </c>
      <c r="B30" s="36" t="s">
        <v>45</v>
      </c>
      <c r="C30" s="22">
        <v>0</v>
      </c>
    </row>
    <row r="31" spans="1:8" s="12" customFormat="1" ht="13.8" x14ac:dyDescent="0.2">
      <c r="A31" s="20" t="s">
        <v>10</v>
      </c>
      <c r="B31" s="36" t="s">
        <v>44</v>
      </c>
      <c r="C31" s="22">
        <v>0</v>
      </c>
    </row>
    <row r="32" spans="1:8" s="12" customFormat="1" ht="13.8" x14ac:dyDescent="0.2">
      <c r="A32" s="20" t="s">
        <v>11</v>
      </c>
      <c r="B32" s="36" t="s">
        <v>43</v>
      </c>
      <c r="C32" s="22">
        <v>1374.36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0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0</v>
      </c>
    </row>
    <row r="37" spans="1:3" s="12" customFormat="1" ht="13.8" x14ac:dyDescent="0.2">
      <c r="A37" s="20" t="s">
        <v>16</v>
      </c>
      <c r="B37" s="36" t="s">
        <v>64</v>
      </c>
      <c r="C37" s="22">
        <v>0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0</v>
      </c>
    </row>
    <row r="41" spans="1:3" s="12" customFormat="1" ht="13.8" x14ac:dyDescent="0.2">
      <c r="A41" s="20" t="s">
        <v>67</v>
      </c>
      <c r="B41" s="36" t="s">
        <v>54</v>
      </c>
      <c r="C41" s="22">
        <v>0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0</v>
      </c>
    </row>
    <row r="44" spans="1:3" s="12" customFormat="1" ht="27.6" x14ac:dyDescent="0.2">
      <c r="A44" s="20" t="s">
        <v>56</v>
      </c>
      <c r="B44" s="36" t="s">
        <v>55</v>
      </c>
      <c r="C44" s="22">
        <v>0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115</v>
      </c>
      <c r="C48" s="32">
        <f>SUM(C26:C47)</f>
        <v>7639.9800000000005</v>
      </c>
    </row>
    <row r="49" spans="1:782" s="12" customFormat="1" ht="13.8" x14ac:dyDescent="0.2">
      <c r="A49" s="38"/>
      <c r="B49" s="16"/>
      <c r="C49" s="39"/>
      <c r="D49" s="18"/>
      <c r="E49" s="40"/>
      <c r="F49" s="40"/>
    </row>
    <row r="50" spans="1:782" s="8" customFormat="1" x14ac:dyDescent="0.2">
      <c r="A50" s="3"/>
      <c r="B50" s="7"/>
      <c r="C50" s="5"/>
      <c r="E50" s="4"/>
      <c r="F50" s="4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</row>
    <row r="51" spans="1:782" s="8" customFormat="1" x14ac:dyDescent="0.2">
      <c r="A51" s="3"/>
      <c r="B51" s="7"/>
      <c r="C51" s="5"/>
      <c r="E51" s="4"/>
      <c r="F51" s="4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</row>
    <row r="52" spans="1:782" s="8" customFormat="1" x14ac:dyDescent="0.2">
      <c r="A52" s="3"/>
      <c r="B52" s="7"/>
      <c r="C52" s="5"/>
      <c r="E52" s="4"/>
      <c r="F52" s="4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</row>
    <row r="53" spans="1:782" s="8" customFormat="1" x14ac:dyDescent="0.2">
      <c r="A53" s="3"/>
      <c r="B53" s="7"/>
      <c r="C53" s="5"/>
      <c r="E53" s="4"/>
      <c r="F53" s="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</row>
    <row r="54" spans="1:782" s="8" customFormat="1" x14ac:dyDescent="0.2">
      <c r="A54" s="3"/>
      <c r="B54" s="7"/>
      <c r="C54" s="5"/>
      <c r="E54" s="4"/>
      <c r="F54" s="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</row>
    <row r="55" spans="1:782" s="8" customFormat="1" x14ac:dyDescent="0.2">
      <c r="A55" s="3"/>
      <c r="B55" s="7"/>
      <c r="C55" s="5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</row>
    <row r="56" spans="1:782" s="8" customFormat="1" x14ac:dyDescent="0.2">
      <c r="A56" s="3"/>
      <c r="B56" s="7"/>
      <c r="C56" s="5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</row>
    <row r="57" spans="1:782" s="8" customFormat="1" x14ac:dyDescent="0.2">
      <c r="A57" s="3"/>
      <c r="B57" s="7"/>
      <c r="C57" s="5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</row>
    <row r="58" spans="1:782" s="8" customFormat="1" x14ac:dyDescent="0.2">
      <c r="A58" s="3"/>
      <c r="B58" s="7"/>
      <c r="C58" s="5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</row>
    <row r="59" spans="1:782" s="8" customFormat="1" x14ac:dyDescent="0.2">
      <c r="A59" s="3"/>
      <c r="B59" s="7"/>
      <c r="C59" s="5"/>
      <c r="E59" s="4"/>
      <c r="F59" s="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</row>
    <row r="60" spans="1:782" s="8" customFormat="1" x14ac:dyDescent="0.2">
      <c r="A60" s="3"/>
      <c r="B60" s="7"/>
      <c r="C60" s="5"/>
      <c r="E60" s="4"/>
      <c r="F60" s="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</row>
    <row r="61" spans="1:782" s="8" customFormat="1" x14ac:dyDescent="0.2">
      <c r="A61" s="3"/>
      <c r="B61" s="7"/>
      <c r="C61" s="5"/>
      <c r="E61" s="4"/>
      <c r="F61" s="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</row>
    <row r="62" spans="1:782" s="8" customFormat="1" x14ac:dyDescent="0.2">
      <c r="A62" s="3"/>
      <c r="B62" s="7"/>
      <c r="C62" s="5"/>
      <c r="E62" s="4"/>
      <c r="F62" s="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</row>
  </sheetData>
  <mergeCells count="1">
    <mergeCell ref="A1:C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3C860-A2DF-4463-BB8A-21288647DC3F}">
  <dimension ref="A1:F45"/>
  <sheetViews>
    <sheetView workbookViewId="0">
      <selection activeCell="A8" sqref="A8:D12"/>
    </sheetView>
  </sheetViews>
  <sheetFormatPr baseColWidth="10" defaultColWidth="10" defaultRowHeight="15" x14ac:dyDescent="0.25"/>
  <cols>
    <col min="1" max="1" width="9.26953125" style="131" customWidth="1"/>
    <col min="2" max="2" width="44.26953125" style="132" customWidth="1"/>
    <col min="3" max="3" width="11.6328125" style="133" customWidth="1"/>
    <col min="4" max="4" width="11.6328125" style="130" customWidth="1"/>
    <col min="5" max="16384" width="10" style="128"/>
  </cols>
  <sheetData>
    <row r="1" spans="1:6" s="121" customFormat="1" ht="36" customHeight="1" thickBot="1" x14ac:dyDescent="0.25">
      <c r="A1" s="318" t="s">
        <v>131</v>
      </c>
      <c r="B1" s="319"/>
      <c r="C1" s="319"/>
      <c r="D1" s="320"/>
    </row>
    <row r="2" spans="1:6" s="125" customFormat="1" ht="35.4" customHeight="1" thickBot="1" x14ac:dyDescent="0.3">
      <c r="A2" s="103" t="s">
        <v>117</v>
      </c>
      <c r="B2" s="104" t="s">
        <v>118</v>
      </c>
      <c r="C2" s="105" t="s">
        <v>129</v>
      </c>
      <c r="D2" s="106" t="s">
        <v>130</v>
      </c>
      <c r="E2" s="119"/>
      <c r="F2" s="124"/>
    </row>
    <row r="3" spans="1:6" s="124" customFormat="1" ht="14.4" thickBot="1" x14ac:dyDescent="0.3">
      <c r="A3" s="134">
        <v>20200</v>
      </c>
      <c r="B3" s="135" t="s">
        <v>193</v>
      </c>
      <c r="C3" s="136">
        <v>39228.97</v>
      </c>
      <c r="D3" s="137">
        <v>19884.11</v>
      </c>
      <c r="E3" s="120"/>
    </row>
    <row r="4" spans="1:6" s="124" customFormat="1" ht="27" customHeight="1" thickBot="1" x14ac:dyDescent="0.3">
      <c r="A4" s="115"/>
      <c r="B4" s="116" t="s">
        <v>128</v>
      </c>
      <c r="C4" s="117">
        <f>SUM(C3:C3)</f>
        <v>39228.97</v>
      </c>
      <c r="D4" s="118">
        <f>SUM(D3:D3)</f>
        <v>19884.11</v>
      </c>
    </row>
    <row r="5" spans="1:6" s="142" customFormat="1" ht="15.6" x14ac:dyDescent="0.3">
      <c r="A5" s="139"/>
      <c r="B5" s="140"/>
      <c r="C5" s="141"/>
      <c r="D5" s="128"/>
    </row>
    <row r="6" spans="1:6" x14ac:dyDescent="0.25">
      <c r="A6" s="128"/>
      <c r="B6" s="129"/>
      <c r="C6" s="128"/>
    </row>
    <row r="7" spans="1:6" x14ac:dyDescent="0.25">
      <c r="A7" s="128"/>
      <c r="B7" s="129"/>
      <c r="C7" s="128"/>
    </row>
    <row r="8" spans="1:6" x14ac:dyDescent="0.25">
      <c r="A8" s="254" t="s">
        <v>194</v>
      </c>
      <c r="B8" s="129"/>
      <c r="C8" s="128"/>
    </row>
    <row r="9" spans="1:6" x14ac:dyDescent="0.25">
      <c r="A9" s="128"/>
      <c r="B9" s="129"/>
      <c r="C9" s="128"/>
    </row>
    <row r="10" spans="1:6" x14ac:dyDescent="0.25">
      <c r="A10" s="255" t="s">
        <v>189</v>
      </c>
      <c r="B10" s="255"/>
      <c r="C10" s="128"/>
      <c r="D10" s="257">
        <v>2468.63</v>
      </c>
    </row>
    <row r="11" spans="1:6" x14ac:dyDescent="0.25">
      <c r="A11" s="255"/>
      <c r="B11"/>
      <c r="C11" s="128"/>
      <c r="D11" s="256"/>
    </row>
    <row r="12" spans="1:6" x14ac:dyDescent="0.25">
      <c r="A12" s="255" t="s">
        <v>190</v>
      </c>
      <c r="B12" s="255"/>
      <c r="C12" s="128"/>
      <c r="D12" s="257">
        <v>7088.31</v>
      </c>
    </row>
    <row r="13" spans="1:6" x14ac:dyDescent="0.25">
      <c r="A13" s="128"/>
      <c r="B13" s="129"/>
      <c r="C13" s="128"/>
    </row>
    <row r="14" spans="1:6" x14ac:dyDescent="0.25">
      <c r="A14" s="128"/>
      <c r="B14" s="129"/>
      <c r="C14" s="128"/>
    </row>
    <row r="15" spans="1:6" x14ac:dyDescent="0.25">
      <c r="A15" s="128"/>
      <c r="B15" s="129"/>
      <c r="C15" s="128"/>
    </row>
    <row r="16" spans="1:6" x14ac:dyDescent="0.25">
      <c r="A16" s="128"/>
      <c r="B16" s="129"/>
      <c r="C16" s="128"/>
    </row>
    <row r="17" spans="1:3" x14ac:dyDescent="0.25">
      <c r="A17" s="128"/>
      <c r="B17" s="129"/>
      <c r="C17" s="128"/>
    </row>
    <row r="18" spans="1:3" x14ac:dyDescent="0.25">
      <c r="A18" s="128"/>
      <c r="B18" s="129"/>
      <c r="C18" s="128"/>
    </row>
    <row r="19" spans="1:3" x14ac:dyDescent="0.25">
      <c r="A19" s="128"/>
      <c r="B19" s="129"/>
      <c r="C19" s="128"/>
    </row>
    <row r="20" spans="1:3" x14ac:dyDescent="0.25">
      <c r="A20" s="128"/>
      <c r="B20" s="129"/>
      <c r="C20" s="128"/>
    </row>
    <row r="21" spans="1:3" x14ac:dyDescent="0.25">
      <c r="A21" s="128"/>
      <c r="B21" s="129"/>
      <c r="C21" s="128"/>
    </row>
    <row r="22" spans="1:3" x14ac:dyDescent="0.25">
      <c r="A22" s="128"/>
      <c r="B22" s="129"/>
      <c r="C22" s="128"/>
    </row>
    <row r="23" spans="1:3" x14ac:dyDescent="0.25">
      <c r="A23" s="128"/>
      <c r="B23" s="129"/>
      <c r="C23" s="128"/>
    </row>
    <row r="24" spans="1:3" x14ac:dyDescent="0.25">
      <c r="A24" s="128"/>
      <c r="B24" s="129"/>
      <c r="C24" s="128"/>
    </row>
    <row r="25" spans="1:3" x14ac:dyDescent="0.25">
      <c r="A25" s="128"/>
      <c r="B25" s="129"/>
      <c r="C25" s="128"/>
    </row>
    <row r="26" spans="1:3" x14ac:dyDescent="0.25">
      <c r="A26" s="128"/>
      <c r="B26" s="129"/>
      <c r="C26" s="128"/>
    </row>
    <row r="27" spans="1:3" x14ac:dyDescent="0.25">
      <c r="A27" s="128"/>
      <c r="B27" s="129"/>
      <c r="C27" s="128"/>
    </row>
    <row r="28" spans="1:3" x14ac:dyDescent="0.25">
      <c r="A28" s="128"/>
      <c r="B28" s="129"/>
      <c r="C28" s="128"/>
    </row>
    <row r="29" spans="1:3" x14ac:dyDescent="0.25">
      <c r="A29" s="128"/>
      <c r="B29" s="129"/>
      <c r="C29" s="128"/>
    </row>
    <row r="30" spans="1:3" x14ac:dyDescent="0.25">
      <c r="A30" s="128"/>
      <c r="B30" s="129"/>
      <c r="C30" s="128"/>
    </row>
    <row r="31" spans="1:3" x14ac:dyDescent="0.25">
      <c r="A31" s="128"/>
      <c r="B31" s="129"/>
      <c r="C31" s="128"/>
    </row>
    <row r="32" spans="1:3" x14ac:dyDescent="0.25">
      <c r="A32" s="128"/>
      <c r="B32" s="129"/>
      <c r="C32" s="128"/>
    </row>
    <row r="33" spans="1:3" x14ac:dyDescent="0.25">
      <c r="A33" s="128"/>
      <c r="B33" s="129"/>
      <c r="C33" s="128"/>
    </row>
    <row r="34" spans="1:3" x14ac:dyDescent="0.25">
      <c r="A34" s="128"/>
      <c r="B34" s="129"/>
      <c r="C34" s="128"/>
    </row>
    <row r="35" spans="1:3" x14ac:dyDescent="0.25">
      <c r="A35" s="128"/>
      <c r="B35" s="129"/>
      <c r="C35" s="128"/>
    </row>
    <row r="36" spans="1:3" x14ac:dyDescent="0.25">
      <c r="A36" s="128"/>
      <c r="B36" s="129"/>
      <c r="C36" s="128"/>
    </row>
    <row r="37" spans="1:3" x14ac:dyDescent="0.25">
      <c r="A37" s="128"/>
      <c r="B37" s="129"/>
      <c r="C37" s="128"/>
    </row>
    <row r="38" spans="1:3" x14ac:dyDescent="0.25">
      <c r="A38" s="128"/>
      <c r="B38" s="129"/>
      <c r="C38" s="128"/>
    </row>
    <row r="39" spans="1:3" x14ac:dyDescent="0.25">
      <c r="A39" s="128"/>
      <c r="B39" s="129"/>
      <c r="C39" s="128"/>
    </row>
    <row r="40" spans="1:3" x14ac:dyDescent="0.25">
      <c r="A40" s="128"/>
      <c r="B40" s="129"/>
      <c r="C40" s="128"/>
    </row>
    <row r="41" spans="1:3" x14ac:dyDescent="0.25">
      <c r="A41" s="128"/>
      <c r="B41" s="129"/>
      <c r="C41" s="128"/>
    </row>
    <row r="42" spans="1:3" x14ac:dyDescent="0.25">
      <c r="A42" s="128"/>
      <c r="B42" s="129"/>
      <c r="C42" s="128"/>
    </row>
    <row r="43" spans="1:3" x14ac:dyDescent="0.25">
      <c r="A43" s="128"/>
      <c r="B43" s="129"/>
      <c r="C43" s="128"/>
    </row>
    <row r="44" spans="1:3" x14ac:dyDescent="0.25">
      <c r="A44" s="128"/>
      <c r="B44" s="129"/>
      <c r="C44" s="128"/>
    </row>
    <row r="45" spans="1:3" x14ac:dyDescent="0.25">
      <c r="A45" s="128"/>
      <c r="B45" s="129"/>
      <c r="C45" s="128"/>
    </row>
  </sheetData>
  <mergeCells count="1">
    <mergeCell ref="A1:D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684FD-6D8D-4F9B-826F-8A6C4E094768}">
  <dimension ref="A1:ACS65"/>
  <sheetViews>
    <sheetView workbookViewId="0">
      <selection activeCell="G40" sqref="G40"/>
    </sheetView>
  </sheetViews>
  <sheetFormatPr baseColWidth="10" defaultColWidth="10.08984375" defaultRowHeight="15" x14ac:dyDescent="0.2"/>
  <cols>
    <col min="1" max="1" width="5.453125" style="9" customWidth="1"/>
    <col min="2" max="2" width="55.453125" style="6" customWidth="1"/>
    <col min="3" max="3" width="11.36328125" style="5" bestFit="1" customWidth="1"/>
    <col min="4" max="16384" width="10.08984375" style="3"/>
  </cols>
  <sheetData>
    <row r="1" spans="1:3" s="1" customFormat="1" ht="66" customHeight="1" thickBot="1" x14ac:dyDescent="0.25">
      <c r="A1" s="308" t="s">
        <v>195</v>
      </c>
      <c r="B1" s="309"/>
      <c r="C1" s="310"/>
    </row>
    <row r="2" spans="1:3" s="12" customFormat="1" ht="28.2" thickBot="1" x14ac:dyDescent="0.25">
      <c r="A2" s="10" t="s">
        <v>2</v>
      </c>
      <c r="B2" s="65" t="s">
        <v>71</v>
      </c>
      <c r="C2" s="99" t="str">
        <f>"ERTRAG
" &amp;Jahrakt</f>
        <v>ERTRAG
2023</v>
      </c>
    </row>
    <row r="3" spans="1:3" s="12" customFormat="1" ht="13.8" x14ac:dyDescent="0.2">
      <c r="A3" s="57" t="s">
        <v>3</v>
      </c>
      <c r="B3" s="58" t="s">
        <v>6</v>
      </c>
      <c r="C3" s="22">
        <v>1533204.62</v>
      </c>
    </row>
    <row r="4" spans="1:3" s="12" customFormat="1" ht="13.8" x14ac:dyDescent="0.2">
      <c r="A4" s="20" t="s">
        <v>4</v>
      </c>
      <c r="B4" s="21" t="s">
        <v>0</v>
      </c>
      <c r="C4" s="22">
        <v>790</v>
      </c>
    </row>
    <row r="5" spans="1:3" s="12" customFormat="1" ht="13.8" x14ac:dyDescent="0.2">
      <c r="A5" s="20" t="s">
        <v>5</v>
      </c>
      <c r="B5" s="21" t="s">
        <v>26</v>
      </c>
      <c r="C5" s="22">
        <v>39307.250000000007</v>
      </c>
    </row>
    <row r="6" spans="1:3" s="12" customFormat="1" ht="13.8" x14ac:dyDescent="0.2">
      <c r="A6" s="20" t="s">
        <v>7</v>
      </c>
      <c r="B6" s="21" t="s">
        <v>27</v>
      </c>
      <c r="C6" s="22">
        <v>400</v>
      </c>
    </row>
    <row r="7" spans="1:3" s="12" customFormat="1" ht="27.6" x14ac:dyDescent="0.2">
      <c r="A7" s="20" t="s">
        <v>8</v>
      </c>
      <c r="B7" s="21" t="s">
        <v>19</v>
      </c>
      <c r="C7" s="22">
        <v>0</v>
      </c>
    </row>
    <row r="8" spans="1:3" s="12" customFormat="1" ht="13.8" x14ac:dyDescent="0.2">
      <c r="A8" s="20" t="s">
        <v>10</v>
      </c>
      <c r="B8" s="21" t="s">
        <v>9</v>
      </c>
      <c r="C8" s="22">
        <v>0</v>
      </c>
    </row>
    <row r="9" spans="1:3" s="12" customFormat="1" ht="13.8" x14ac:dyDescent="0.2">
      <c r="A9" s="20" t="s">
        <v>11</v>
      </c>
      <c r="B9" s="21" t="s">
        <v>61</v>
      </c>
      <c r="C9" s="22">
        <v>0</v>
      </c>
    </row>
    <row r="10" spans="1:3" s="12" customFormat="1" ht="13.8" x14ac:dyDescent="0.2">
      <c r="A10" s="20" t="s">
        <v>12</v>
      </c>
      <c r="B10" s="21" t="s">
        <v>62</v>
      </c>
      <c r="C10" s="22">
        <v>0</v>
      </c>
    </row>
    <row r="11" spans="1:3" s="12" customFormat="1" ht="41.4" x14ac:dyDescent="0.2">
      <c r="A11" s="20" t="s">
        <v>13</v>
      </c>
      <c r="B11" s="21" t="s">
        <v>18</v>
      </c>
      <c r="C11" s="22">
        <v>0</v>
      </c>
    </row>
    <row r="12" spans="1:3" s="12" customFormat="1" ht="13.8" x14ac:dyDescent="0.2">
      <c r="A12" s="20" t="s">
        <v>14</v>
      </c>
      <c r="B12" s="21" t="s">
        <v>20</v>
      </c>
      <c r="C12" s="22">
        <v>0</v>
      </c>
    </row>
    <row r="13" spans="1:3" s="12" customFormat="1" ht="13.8" x14ac:dyDescent="0.2">
      <c r="A13" s="20" t="s">
        <v>15</v>
      </c>
      <c r="B13" s="21" t="s">
        <v>21</v>
      </c>
      <c r="C13" s="22">
        <v>0</v>
      </c>
    </row>
    <row r="14" spans="1:3" s="12" customFormat="1" ht="13.8" x14ac:dyDescent="0.2">
      <c r="A14" s="20" t="s">
        <v>16</v>
      </c>
      <c r="B14" s="21" t="s">
        <v>23</v>
      </c>
      <c r="C14" s="22">
        <v>0</v>
      </c>
    </row>
    <row r="15" spans="1:3" s="12" customFormat="1" ht="13.8" x14ac:dyDescent="0.2">
      <c r="A15" s="20" t="s">
        <v>17</v>
      </c>
      <c r="B15" s="21" t="s">
        <v>22</v>
      </c>
      <c r="C15" s="22">
        <v>0</v>
      </c>
    </row>
    <row r="16" spans="1:3" s="12" customFormat="1" ht="13.8" x14ac:dyDescent="0.2">
      <c r="A16" s="20" t="s">
        <v>65</v>
      </c>
      <c r="B16" s="21" t="s">
        <v>24</v>
      </c>
      <c r="C16" s="22">
        <v>0</v>
      </c>
    </row>
    <row r="17" spans="1:3" s="12" customFormat="1" ht="13.8" x14ac:dyDescent="0.2">
      <c r="A17" s="20" t="s">
        <v>66</v>
      </c>
      <c r="B17" s="21" t="s">
        <v>25</v>
      </c>
      <c r="C17" s="22">
        <v>635</v>
      </c>
    </row>
    <row r="18" spans="1:3" s="12" customFormat="1" ht="13.8" x14ac:dyDescent="0.2">
      <c r="A18" s="20" t="s">
        <v>28</v>
      </c>
      <c r="B18" s="21" t="s">
        <v>75</v>
      </c>
      <c r="C18" s="22">
        <v>3353</v>
      </c>
    </row>
    <row r="19" spans="1:3" s="12" customFormat="1" ht="13.8" x14ac:dyDescent="0.2">
      <c r="A19" s="20" t="s">
        <v>32</v>
      </c>
      <c r="B19" s="21" t="s">
        <v>31</v>
      </c>
      <c r="C19" s="22">
        <v>14172.08</v>
      </c>
    </row>
    <row r="20" spans="1:3" s="12" customFormat="1" ht="13.8" x14ac:dyDescent="0.2">
      <c r="A20" s="20" t="s">
        <v>34</v>
      </c>
      <c r="B20" s="21" t="s">
        <v>33</v>
      </c>
      <c r="C20" s="22">
        <v>0</v>
      </c>
    </row>
    <row r="21" spans="1:3" s="12" customFormat="1" ht="13.8" x14ac:dyDescent="0.2">
      <c r="A21" s="20" t="s">
        <v>30</v>
      </c>
      <c r="B21" s="21" t="s">
        <v>29</v>
      </c>
      <c r="C21" s="22">
        <v>0</v>
      </c>
    </row>
    <row r="22" spans="1:3" s="12" customFormat="1" ht="14.4" thickBot="1" x14ac:dyDescent="0.25">
      <c r="A22" s="20" t="s">
        <v>36</v>
      </c>
      <c r="B22" s="21" t="s">
        <v>35</v>
      </c>
      <c r="C22" s="22">
        <v>0</v>
      </c>
    </row>
    <row r="23" spans="1:3" s="33" customFormat="1" ht="27" customHeight="1" thickBot="1" x14ac:dyDescent="0.25">
      <c r="A23" s="100"/>
      <c r="B23" s="31" t="s">
        <v>73</v>
      </c>
      <c r="C23" s="32">
        <f>SUM(C3:C22)</f>
        <v>1591861.9500000002</v>
      </c>
    </row>
    <row r="24" spans="1:3" s="12" customFormat="1" ht="14.4" thickBot="1" x14ac:dyDescent="0.25">
      <c r="A24" s="34"/>
      <c r="B24" s="24"/>
      <c r="C24" s="23"/>
    </row>
    <row r="25" spans="1:3" s="12" customFormat="1" ht="28.2" thickBot="1" x14ac:dyDescent="0.25">
      <c r="A25" s="10" t="s">
        <v>2</v>
      </c>
      <c r="B25" s="65" t="s">
        <v>74</v>
      </c>
      <c r="C25" s="99" t="str">
        <f>"AUFWAND
"&amp;Jahrakt</f>
        <v>AUFWAND
2023</v>
      </c>
    </row>
    <row r="26" spans="1:3" s="12" customFormat="1" ht="13.8" x14ac:dyDescent="0.2">
      <c r="A26" s="57" t="s">
        <v>3</v>
      </c>
      <c r="B26" s="101" t="s">
        <v>37</v>
      </c>
      <c r="C26" s="22">
        <v>549292.52</v>
      </c>
    </row>
    <row r="27" spans="1:3" s="12" customFormat="1" ht="13.8" x14ac:dyDescent="0.2">
      <c r="A27" s="20" t="s">
        <v>4</v>
      </c>
      <c r="B27" s="36" t="s">
        <v>39</v>
      </c>
      <c r="C27" s="22">
        <v>186855.67</v>
      </c>
    </row>
    <row r="28" spans="1:3" s="12" customFormat="1" ht="13.8" x14ac:dyDescent="0.2">
      <c r="A28" s="20" t="s">
        <v>5</v>
      </c>
      <c r="B28" s="36" t="s">
        <v>46</v>
      </c>
      <c r="C28" s="22">
        <v>26837.18</v>
      </c>
    </row>
    <row r="29" spans="1:3" s="12" customFormat="1" ht="13.8" x14ac:dyDescent="0.2">
      <c r="A29" s="20" t="s">
        <v>7</v>
      </c>
      <c r="B29" s="36" t="s">
        <v>42</v>
      </c>
      <c r="C29" s="22">
        <v>26661.59</v>
      </c>
    </row>
    <row r="30" spans="1:3" s="12" customFormat="1" ht="13.8" x14ac:dyDescent="0.2">
      <c r="A30" s="20" t="s">
        <v>8</v>
      </c>
      <c r="B30" s="36" t="s">
        <v>45</v>
      </c>
      <c r="C30" s="22">
        <v>99930.91</v>
      </c>
    </row>
    <row r="31" spans="1:3" s="12" customFormat="1" ht="13.8" x14ac:dyDescent="0.2">
      <c r="A31" s="20" t="s">
        <v>10</v>
      </c>
      <c r="B31" s="36" t="s">
        <v>44</v>
      </c>
      <c r="C31" s="22">
        <v>354320.2</v>
      </c>
    </row>
    <row r="32" spans="1:3" s="12" customFormat="1" ht="13.8" x14ac:dyDescent="0.2">
      <c r="A32" s="20" t="s">
        <v>11</v>
      </c>
      <c r="B32" s="36" t="s">
        <v>43</v>
      </c>
      <c r="C32" s="22">
        <v>215751.97</v>
      </c>
    </row>
    <row r="33" spans="1:3" s="12" customFormat="1" ht="13.8" x14ac:dyDescent="0.2">
      <c r="A33" s="20" t="s">
        <v>12</v>
      </c>
      <c r="B33" s="36" t="s">
        <v>40</v>
      </c>
      <c r="C33" s="22">
        <v>0</v>
      </c>
    </row>
    <row r="34" spans="1:3" s="12" customFormat="1" ht="13.8" x14ac:dyDescent="0.2">
      <c r="A34" s="20" t="s">
        <v>13</v>
      </c>
      <c r="B34" s="36" t="s">
        <v>47</v>
      </c>
      <c r="C34" s="22">
        <v>113746.76</v>
      </c>
    </row>
    <row r="35" spans="1:3" s="12" customFormat="1" ht="13.8" x14ac:dyDescent="0.2">
      <c r="A35" s="20" t="s">
        <v>14</v>
      </c>
      <c r="B35" s="36" t="s">
        <v>1</v>
      </c>
      <c r="C35" s="22">
        <v>0</v>
      </c>
    </row>
    <row r="36" spans="1:3" s="12" customFormat="1" ht="13.8" x14ac:dyDescent="0.2">
      <c r="A36" s="20" t="s">
        <v>15</v>
      </c>
      <c r="B36" s="36" t="s">
        <v>48</v>
      </c>
      <c r="C36" s="22">
        <v>24269.45</v>
      </c>
    </row>
    <row r="37" spans="1:3" s="12" customFormat="1" ht="13.8" x14ac:dyDescent="0.2">
      <c r="A37" s="20" t="s">
        <v>16</v>
      </c>
      <c r="B37" s="36" t="s">
        <v>64</v>
      </c>
      <c r="C37" s="22">
        <v>971.29</v>
      </c>
    </row>
    <row r="38" spans="1:3" s="12" customFormat="1" ht="13.8" x14ac:dyDescent="0.2">
      <c r="A38" s="20" t="s">
        <v>17</v>
      </c>
      <c r="B38" s="36" t="s">
        <v>41</v>
      </c>
      <c r="C38" s="22">
        <v>0</v>
      </c>
    </row>
    <row r="39" spans="1:3" s="12" customFormat="1" ht="27.6" x14ac:dyDescent="0.2">
      <c r="A39" s="20" t="s">
        <v>65</v>
      </c>
      <c r="B39" s="36" t="s">
        <v>63</v>
      </c>
      <c r="C39" s="22">
        <v>0</v>
      </c>
    </row>
    <row r="40" spans="1:3" s="12" customFormat="1" ht="13.8" x14ac:dyDescent="0.2">
      <c r="A40" s="20" t="s">
        <v>66</v>
      </c>
      <c r="B40" s="36" t="s">
        <v>53</v>
      </c>
      <c r="C40" s="22">
        <v>400</v>
      </c>
    </row>
    <row r="41" spans="1:3" s="12" customFormat="1" ht="13.8" x14ac:dyDescent="0.2">
      <c r="A41" s="20" t="s">
        <v>67</v>
      </c>
      <c r="B41" s="36" t="s">
        <v>54</v>
      </c>
      <c r="C41" s="22">
        <v>100368.57</v>
      </c>
    </row>
    <row r="42" spans="1:3" s="12" customFormat="1" ht="27.6" x14ac:dyDescent="0.2">
      <c r="A42" s="20" t="s">
        <v>68</v>
      </c>
      <c r="B42" s="36" t="s">
        <v>38</v>
      </c>
      <c r="C42" s="22">
        <v>0</v>
      </c>
    </row>
    <row r="43" spans="1:3" s="12" customFormat="1" ht="27.6" x14ac:dyDescent="0.2">
      <c r="A43" s="20" t="s">
        <v>52</v>
      </c>
      <c r="B43" s="36" t="s">
        <v>51</v>
      </c>
      <c r="C43" s="22">
        <v>10777.289999999999</v>
      </c>
    </row>
    <row r="44" spans="1:3" s="12" customFormat="1" ht="27.6" x14ac:dyDescent="0.2">
      <c r="A44" s="20" t="s">
        <v>56</v>
      </c>
      <c r="B44" s="36" t="s">
        <v>55</v>
      </c>
      <c r="C44" s="22">
        <v>13391.509999999998</v>
      </c>
    </row>
    <row r="45" spans="1:3" s="12" customFormat="1" ht="27.6" x14ac:dyDescent="0.2">
      <c r="A45" s="20" t="s">
        <v>58</v>
      </c>
      <c r="B45" s="36" t="s">
        <v>57</v>
      </c>
      <c r="C45" s="22">
        <v>0</v>
      </c>
    </row>
    <row r="46" spans="1:3" s="12" customFormat="1" ht="27.6" x14ac:dyDescent="0.2">
      <c r="A46" s="20" t="s">
        <v>60</v>
      </c>
      <c r="B46" s="36" t="s">
        <v>59</v>
      </c>
      <c r="C46" s="22">
        <v>0</v>
      </c>
    </row>
    <row r="47" spans="1:3" s="12" customFormat="1" ht="14.4" thickBot="1" x14ac:dyDescent="0.25">
      <c r="A47" s="20" t="s">
        <v>50</v>
      </c>
      <c r="B47" s="36" t="s">
        <v>49</v>
      </c>
      <c r="C47" s="22">
        <v>0</v>
      </c>
    </row>
    <row r="48" spans="1:3" s="33" customFormat="1" ht="27" customHeight="1" thickBot="1" x14ac:dyDescent="0.25">
      <c r="A48" s="100"/>
      <c r="B48" s="31" t="s">
        <v>72</v>
      </c>
      <c r="C48" s="32">
        <f>SUM(C26:C47)</f>
        <v>1723574.9100000001</v>
      </c>
    </row>
    <row r="49" spans="1:773" s="12" customFormat="1" ht="13.8" x14ac:dyDescent="0.2">
      <c r="A49" s="38"/>
      <c r="B49" s="16"/>
      <c r="C49" s="39"/>
    </row>
    <row r="50" spans="1:773" s="102" customFormat="1" ht="13.8" x14ac:dyDescent="0.2">
      <c r="A50" s="18"/>
      <c r="B50" s="29"/>
      <c r="C50" s="23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  <c r="IX50" s="18"/>
      <c r="IY50" s="18"/>
      <c r="IZ50" s="18"/>
      <c r="JA50" s="18"/>
      <c r="JB50" s="18"/>
      <c r="JC50" s="18"/>
      <c r="JD50" s="18"/>
      <c r="JE50" s="18"/>
      <c r="JF50" s="18"/>
      <c r="JG50" s="18"/>
      <c r="JH50" s="18"/>
      <c r="JI50" s="18"/>
      <c r="JJ50" s="18"/>
      <c r="JK50" s="18"/>
      <c r="JL50" s="18"/>
      <c r="JM50" s="18"/>
      <c r="JN50" s="18"/>
      <c r="JO50" s="18"/>
      <c r="JP50" s="18"/>
      <c r="JQ50" s="18"/>
      <c r="JR50" s="18"/>
      <c r="JS50" s="18"/>
      <c r="JT50" s="18"/>
      <c r="JU50" s="18"/>
      <c r="JV50" s="18"/>
      <c r="JW50" s="18"/>
      <c r="JX50" s="18"/>
      <c r="JY50" s="18"/>
      <c r="JZ50" s="18"/>
      <c r="KA50" s="18"/>
      <c r="KB50" s="18"/>
      <c r="KC50" s="18"/>
      <c r="KD50" s="18"/>
      <c r="KE50" s="18"/>
      <c r="KF50" s="18"/>
      <c r="KG50" s="18"/>
      <c r="KH50" s="18"/>
      <c r="KI50" s="18"/>
      <c r="KJ50" s="18"/>
      <c r="KK50" s="18"/>
      <c r="KL50" s="18"/>
      <c r="KM50" s="18"/>
      <c r="KN50" s="18"/>
      <c r="KO50" s="18"/>
      <c r="KP50" s="18"/>
      <c r="KQ50" s="18"/>
      <c r="KR50" s="18"/>
      <c r="KS50" s="18"/>
      <c r="KT50" s="18"/>
      <c r="KU50" s="18"/>
      <c r="KV50" s="18"/>
      <c r="KW50" s="18"/>
      <c r="KX50" s="18"/>
      <c r="KY50" s="18"/>
      <c r="KZ50" s="18"/>
      <c r="LA50" s="18"/>
      <c r="LB50" s="18"/>
      <c r="LC50" s="18"/>
      <c r="LD50" s="18"/>
      <c r="LE50" s="18"/>
      <c r="LF50" s="18"/>
      <c r="LG50" s="18"/>
      <c r="LH50" s="18"/>
      <c r="LI50" s="18"/>
      <c r="LJ50" s="18"/>
      <c r="LK50" s="18"/>
      <c r="LL50" s="18"/>
      <c r="LM50" s="18"/>
      <c r="LN50" s="18"/>
      <c r="LO50" s="18"/>
      <c r="LP50" s="18"/>
      <c r="LQ50" s="18"/>
      <c r="LR50" s="18"/>
      <c r="LS50" s="18"/>
      <c r="LT50" s="18"/>
      <c r="LU50" s="18"/>
      <c r="LV50" s="18"/>
      <c r="LW50" s="18"/>
      <c r="LX50" s="18"/>
      <c r="LY50" s="18"/>
      <c r="LZ50" s="18"/>
      <c r="MA50" s="18"/>
      <c r="MB50" s="18"/>
      <c r="MC50" s="18"/>
      <c r="MD50" s="18"/>
      <c r="ME50" s="18"/>
      <c r="MF50" s="18"/>
      <c r="MG50" s="18"/>
      <c r="MH50" s="18"/>
      <c r="MI50" s="18"/>
      <c r="MJ50" s="18"/>
      <c r="MK50" s="18"/>
      <c r="ML50" s="18"/>
      <c r="MM50" s="18"/>
      <c r="MN50" s="18"/>
      <c r="MO50" s="18"/>
      <c r="MP50" s="18"/>
      <c r="MQ50" s="18"/>
      <c r="MR50" s="18"/>
      <c r="MS50" s="18"/>
      <c r="MT50" s="18"/>
      <c r="MU50" s="18"/>
      <c r="MV50" s="18"/>
      <c r="MW50" s="18"/>
      <c r="MX50" s="18"/>
      <c r="MY50" s="18"/>
      <c r="MZ50" s="18"/>
      <c r="NA50" s="18"/>
      <c r="NB50" s="18"/>
      <c r="NC50" s="18"/>
      <c r="ND50" s="18"/>
      <c r="NE50" s="18"/>
      <c r="NF50" s="18"/>
      <c r="NG50" s="18"/>
      <c r="NH50" s="18"/>
      <c r="NI50" s="18"/>
      <c r="NJ50" s="18"/>
      <c r="NK50" s="18"/>
      <c r="NL50" s="18"/>
      <c r="NM50" s="18"/>
      <c r="NN50" s="18"/>
      <c r="NO50" s="18"/>
      <c r="NP50" s="18"/>
      <c r="NQ50" s="18"/>
      <c r="NR50" s="18"/>
      <c r="NS50" s="18"/>
      <c r="NT50" s="18"/>
      <c r="NU50" s="18"/>
      <c r="NV50" s="18"/>
      <c r="NW50" s="18"/>
      <c r="NX50" s="18"/>
      <c r="NY50" s="18"/>
      <c r="NZ50" s="18"/>
      <c r="OA50" s="18"/>
      <c r="OB50" s="18"/>
      <c r="OC50" s="18"/>
      <c r="OD50" s="18"/>
      <c r="OE50" s="18"/>
      <c r="OF50" s="18"/>
      <c r="OG50" s="18"/>
      <c r="OH50" s="18"/>
      <c r="OI50" s="18"/>
      <c r="OJ50" s="18"/>
      <c r="OK50" s="18"/>
      <c r="OL50" s="18"/>
      <c r="OM50" s="18"/>
      <c r="ON50" s="18"/>
      <c r="OO50" s="18"/>
      <c r="OP50" s="18"/>
      <c r="OQ50" s="18"/>
      <c r="OR50" s="18"/>
      <c r="OS50" s="18"/>
      <c r="OT50" s="18"/>
      <c r="OU50" s="18"/>
      <c r="OV50" s="18"/>
      <c r="OW50" s="18"/>
      <c r="OX50" s="18"/>
      <c r="OY50" s="18"/>
      <c r="OZ50" s="18"/>
      <c r="PA50" s="18"/>
      <c r="PB50" s="18"/>
      <c r="PC50" s="18"/>
      <c r="PD50" s="18"/>
      <c r="PE50" s="18"/>
      <c r="PF50" s="18"/>
      <c r="PG50" s="18"/>
      <c r="PH50" s="18"/>
      <c r="PI50" s="18"/>
      <c r="PJ50" s="18"/>
      <c r="PK50" s="18"/>
      <c r="PL50" s="18"/>
      <c r="PM50" s="18"/>
      <c r="PN50" s="18"/>
      <c r="PO50" s="18"/>
      <c r="PP50" s="18"/>
      <c r="PQ50" s="18"/>
      <c r="PR50" s="18"/>
      <c r="PS50" s="18"/>
      <c r="PT50" s="18"/>
      <c r="PU50" s="18"/>
      <c r="PV50" s="18"/>
      <c r="PW50" s="18"/>
      <c r="PX50" s="18"/>
      <c r="PY50" s="18"/>
      <c r="PZ50" s="18"/>
      <c r="QA50" s="18"/>
      <c r="QB50" s="18"/>
      <c r="QC50" s="18"/>
      <c r="QD50" s="18"/>
      <c r="QE50" s="18"/>
      <c r="QF50" s="18"/>
      <c r="QG50" s="18"/>
      <c r="QH50" s="18"/>
      <c r="QI50" s="18"/>
      <c r="QJ50" s="18"/>
      <c r="QK50" s="18"/>
      <c r="QL50" s="18"/>
      <c r="QM50" s="18"/>
      <c r="QN50" s="18"/>
      <c r="QO50" s="18"/>
      <c r="QP50" s="18"/>
      <c r="QQ50" s="18"/>
      <c r="QR50" s="18"/>
      <c r="QS50" s="18"/>
      <c r="QT50" s="18"/>
      <c r="QU50" s="18"/>
      <c r="QV50" s="18"/>
      <c r="QW50" s="18"/>
      <c r="QX50" s="18"/>
      <c r="QY50" s="18"/>
      <c r="QZ50" s="18"/>
      <c r="RA50" s="18"/>
      <c r="RB50" s="18"/>
      <c r="RC50" s="18"/>
      <c r="RD50" s="18"/>
      <c r="RE50" s="18"/>
      <c r="RF50" s="18"/>
      <c r="RG50" s="18"/>
      <c r="RH50" s="18"/>
      <c r="RI50" s="18"/>
      <c r="RJ50" s="18"/>
      <c r="RK50" s="18"/>
      <c r="RL50" s="18"/>
      <c r="RM50" s="18"/>
      <c r="RN50" s="18"/>
      <c r="RO50" s="18"/>
      <c r="RP50" s="18"/>
      <c r="RQ50" s="18"/>
      <c r="RR50" s="18"/>
      <c r="RS50" s="18"/>
      <c r="RT50" s="18"/>
      <c r="RU50" s="18"/>
      <c r="RV50" s="18"/>
      <c r="RW50" s="18"/>
      <c r="RX50" s="18"/>
      <c r="RY50" s="18"/>
      <c r="RZ50" s="18"/>
      <c r="SA50" s="18"/>
      <c r="SB50" s="18"/>
      <c r="SC50" s="18"/>
      <c r="SD50" s="18"/>
      <c r="SE50" s="18"/>
      <c r="SF50" s="18"/>
      <c r="SG50" s="18"/>
      <c r="SH50" s="18"/>
      <c r="SI50" s="18"/>
      <c r="SJ50" s="18"/>
      <c r="SK50" s="18"/>
      <c r="SL50" s="18"/>
      <c r="SM50" s="18"/>
      <c r="SN50" s="18"/>
      <c r="SO50" s="18"/>
      <c r="SP50" s="18"/>
      <c r="SQ50" s="18"/>
      <c r="SR50" s="18"/>
      <c r="SS50" s="18"/>
      <c r="ST50" s="18"/>
      <c r="SU50" s="18"/>
      <c r="SV50" s="18"/>
      <c r="SW50" s="18"/>
      <c r="SX50" s="18"/>
      <c r="SY50" s="18"/>
      <c r="SZ50" s="18"/>
      <c r="TA50" s="18"/>
      <c r="TB50" s="18"/>
      <c r="TC50" s="18"/>
      <c r="TD50" s="18"/>
      <c r="TE50" s="18"/>
      <c r="TF50" s="18"/>
      <c r="TG50" s="18"/>
      <c r="TH50" s="18"/>
      <c r="TI50" s="18"/>
      <c r="TJ50" s="18"/>
      <c r="TK50" s="18"/>
      <c r="TL50" s="18"/>
      <c r="TM50" s="18"/>
      <c r="TN50" s="18"/>
      <c r="TO50" s="18"/>
      <c r="TP50" s="18"/>
      <c r="TQ50" s="18"/>
      <c r="TR50" s="18"/>
      <c r="TS50" s="18"/>
      <c r="TT50" s="18"/>
      <c r="TU50" s="18"/>
      <c r="TV50" s="18"/>
      <c r="TW50" s="18"/>
      <c r="TX50" s="18"/>
      <c r="TY50" s="18"/>
      <c r="TZ50" s="18"/>
      <c r="UA50" s="18"/>
      <c r="UB50" s="18"/>
      <c r="UC50" s="18"/>
      <c r="UD50" s="18"/>
      <c r="UE50" s="18"/>
      <c r="UF50" s="18"/>
      <c r="UG50" s="18"/>
      <c r="UH50" s="18"/>
      <c r="UI50" s="18"/>
      <c r="UJ50" s="18"/>
      <c r="UK50" s="18"/>
      <c r="UL50" s="18"/>
      <c r="UM50" s="18"/>
      <c r="UN50" s="18"/>
      <c r="UO50" s="18"/>
      <c r="UP50" s="18"/>
      <c r="UQ50" s="18"/>
      <c r="UR50" s="18"/>
      <c r="US50" s="18"/>
      <c r="UT50" s="18"/>
      <c r="UU50" s="18"/>
      <c r="UV50" s="18"/>
      <c r="UW50" s="18"/>
      <c r="UX50" s="18"/>
      <c r="UY50" s="18"/>
      <c r="UZ50" s="18"/>
      <c r="VA50" s="18"/>
      <c r="VB50" s="18"/>
      <c r="VC50" s="18"/>
      <c r="VD50" s="18"/>
      <c r="VE50" s="18"/>
      <c r="VF50" s="18"/>
      <c r="VG50" s="18"/>
      <c r="VH50" s="18"/>
      <c r="VI50" s="18"/>
      <c r="VJ50" s="18"/>
      <c r="VK50" s="18"/>
      <c r="VL50" s="18"/>
      <c r="VM50" s="18"/>
      <c r="VN50" s="18"/>
      <c r="VO50" s="18"/>
      <c r="VP50" s="18"/>
      <c r="VQ50" s="18"/>
      <c r="VR50" s="18"/>
      <c r="VS50" s="18"/>
      <c r="VT50" s="18"/>
      <c r="VU50" s="18"/>
      <c r="VV50" s="18"/>
      <c r="VW50" s="18"/>
      <c r="VX50" s="18"/>
      <c r="VY50" s="18"/>
      <c r="VZ50" s="18"/>
      <c r="WA50" s="18"/>
      <c r="WB50" s="18"/>
      <c r="WC50" s="18"/>
      <c r="WD50" s="18"/>
      <c r="WE50" s="18"/>
      <c r="WF50" s="18"/>
      <c r="WG50" s="18"/>
      <c r="WH50" s="18"/>
      <c r="WI50" s="18"/>
      <c r="WJ50" s="18"/>
      <c r="WK50" s="18"/>
      <c r="WL50" s="18"/>
      <c r="WM50" s="18"/>
      <c r="WN50" s="18"/>
      <c r="WO50" s="18"/>
      <c r="WP50" s="18"/>
      <c r="WQ50" s="18"/>
      <c r="WR50" s="18"/>
      <c r="WS50" s="18"/>
      <c r="WT50" s="18"/>
      <c r="WU50" s="18"/>
      <c r="WV50" s="18"/>
      <c r="WW50" s="18"/>
      <c r="WX50" s="18"/>
      <c r="WY50" s="18"/>
      <c r="WZ50" s="18"/>
      <c r="XA50" s="18"/>
      <c r="XB50" s="18"/>
      <c r="XC50" s="18"/>
      <c r="XD50" s="18"/>
      <c r="XE50" s="18"/>
      <c r="XF50" s="18"/>
      <c r="XG50" s="18"/>
      <c r="XH50" s="18"/>
      <c r="XI50" s="18"/>
      <c r="XJ50" s="18"/>
      <c r="XK50" s="18"/>
      <c r="XL50" s="18"/>
      <c r="XM50" s="18"/>
      <c r="XN50" s="18"/>
      <c r="XO50" s="18"/>
      <c r="XP50" s="18"/>
      <c r="XQ50" s="18"/>
      <c r="XR50" s="18"/>
      <c r="XS50" s="18"/>
      <c r="XT50" s="18"/>
      <c r="XU50" s="18"/>
      <c r="XV50" s="18"/>
      <c r="XW50" s="18"/>
      <c r="XX50" s="18"/>
      <c r="XY50" s="18"/>
      <c r="XZ50" s="18"/>
      <c r="YA50" s="18"/>
      <c r="YB50" s="18"/>
      <c r="YC50" s="18"/>
      <c r="YD50" s="18"/>
      <c r="YE50" s="18"/>
      <c r="YF50" s="18"/>
      <c r="YG50" s="18"/>
      <c r="YH50" s="18"/>
      <c r="YI50" s="18"/>
      <c r="YJ50" s="18"/>
      <c r="YK50" s="18"/>
      <c r="YL50" s="18"/>
      <c r="YM50" s="18"/>
      <c r="YN50" s="18"/>
      <c r="YO50" s="18"/>
      <c r="YP50" s="18"/>
      <c r="YQ50" s="18"/>
      <c r="YR50" s="18"/>
      <c r="YS50" s="18"/>
      <c r="YT50" s="18"/>
      <c r="YU50" s="18"/>
      <c r="YV50" s="18"/>
      <c r="YW50" s="18"/>
      <c r="YX50" s="18"/>
      <c r="YY50" s="18"/>
      <c r="YZ50" s="18"/>
      <c r="ZA50" s="18"/>
      <c r="ZB50" s="18"/>
      <c r="ZC50" s="18"/>
      <c r="ZD50" s="18"/>
      <c r="ZE50" s="18"/>
      <c r="ZF50" s="18"/>
      <c r="ZG50" s="18"/>
      <c r="ZH50" s="18"/>
      <c r="ZI50" s="18"/>
      <c r="ZJ50" s="18"/>
      <c r="ZK50" s="18"/>
      <c r="ZL50" s="18"/>
      <c r="ZM50" s="18"/>
      <c r="ZN50" s="18"/>
      <c r="ZO50" s="18"/>
      <c r="ZP50" s="18"/>
      <c r="ZQ50" s="18"/>
      <c r="ZR50" s="18"/>
      <c r="ZS50" s="18"/>
      <c r="ZT50" s="18"/>
      <c r="ZU50" s="18"/>
      <c r="ZV50" s="18"/>
      <c r="ZW50" s="18"/>
      <c r="ZX50" s="18"/>
      <c r="ZY50" s="18"/>
      <c r="ZZ50" s="18"/>
      <c r="AAA50" s="18"/>
      <c r="AAB50" s="18"/>
      <c r="AAC50" s="18"/>
      <c r="AAD50" s="18"/>
      <c r="AAE50" s="18"/>
      <c r="AAF50" s="18"/>
      <c r="AAG50" s="18"/>
      <c r="AAH50" s="18"/>
      <c r="AAI50" s="18"/>
      <c r="AAJ50" s="18"/>
      <c r="AAK50" s="18"/>
      <c r="AAL50" s="18"/>
      <c r="AAM50" s="18"/>
      <c r="AAN50" s="18"/>
      <c r="AAO50" s="18"/>
      <c r="AAP50" s="18"/>
      <c r="AAQ50" s="18"/>
      <c r="AAR50" s="18"/>
      <c r="AAS50" s="18"/>
      <c r="AAT50" s="18"/>
      <c r="AAU50" s="18"/>
      <c r="AAV50" s="18"/>
      <c r="AAW50" s="18"/>
      <c r="AAX50" s="18"/>
      <c r="AAY50" s="18"/>
      <c r="AAZ50" s="18"/>
      <c r="ABA50" s="18"/>
      <c r="ABB50" s="18"/>
      <c r="ABC50" s="18"/>
      <c r="ABD50" s="18"/>
      <c r="ABE50" s="18"/>
      <c r="ABF50" s="18"/>
      <c r="ABG50" s="18"/>
      <c r="ABH50" s="18"/>
      <c r="ABI50" s="18"/>
      <c r="ABJ50" s="18"/>
      <c r="ABK50" s="18"/>
      <c r="ABL50" s="18"/>
      <c r="ABM50" s="18"/>
      <c r="ABN50" s="18"/>
      <c r="ABO50" s="18"/>
      <c r="ABP50" s="18"/>
      <c r="ABQ50" s="18"/>
      <c r="ABR50" s="18"/>
      <c r="ABS50" s="18"/>
      <c r="ABT50" s="18"/>
      <c r="ABU50" s="18"/>
      <c r="ABV50" s="18"/>
      <c r="ABW50" s="18"/>
      <c r="ABX50" s="18"/>
      <c r="ABY50" s="18"/>
      <c r="ABZ50" s="18"/>
      <c r="ACA50" s="18"/>
      <c r="ACB50" s="18"/>
      <c r="ACC50" s="18"/>
      <c r="ACD50" s="18"/>
      <c r="ACE50" s="18"/>
      <c r="ACF50" s="18"/>
      <c r="ACG50" s="18"/>
      <c r="ACH50" s="18"/>
      <c r="ACI50" s="18"/>
      <c r="ACJ50" s="18"/>
      <c r="ACK50" s="18"/>
      <c r="ACL50" s="18"/>
      <c r="ACM50" s="18"/>
      <c r="ACN50" s="18"/>
      <c r="ACO50" s="18"/>
      <c r="ACP50" s="18"/>
      <c r="ACQ50" s="18"/>
      <c r="ACR50" s="18"/>
      <c r="ACS50" s="18"/>
    </row>
    <row r="51" spans="1:773" s="102" customFormat="1" ht="13.8" x14ac:dyDescent="0.2">
      <c r="A51" s="18"/>
      <c r="B51" s="29"/>
      <c r="C51" s="23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</row>
    <row r="52" spans="1:773" s="102" customFormat="1" ht="13.8" x14ac:dyDescent="0.2">
      <c r="A52" s="18"/>
      <c r="B52" s="29"/>
      <c r="C52" s="23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</row>
    <row r="53" spans="1:773" s="102" customFormat="1" ht="13.8" x14ac:dyDescent="0.2">
      <c r="A53" s="18"/>
      <c r="B53" s="29"/>
      <c r="C53" s="23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</row>
    <row r="54" spans="1:773" s="102" customFormat="1" ht="13.8" x14ac:dyDescent="0.2">
      <c r="A54" s="18"/>
      <c r="B54" s="29"/>
      <c r="C54" s="23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  <c r="IX54" s="18"/>
      <c r="IY54" s="18"/>
      <c r="IZ54" s="18"/>
      <c r="JA54" s="18"/>
      <c r="JB54" s="18"/>
      <c r="JC54" s="18"/>
      <c r="JD54" s="18"/>
      <c r="JE54" s="18"/>
      <c r="JF54" s="18"/>
      <c r="JG54" s="18"/>
      <c r="JH54" s="18"/>
      <c r="JI54" s="18"/>
      <c r="JJ54" s="18"/>
      <c r="JK54" s="18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8"/>
      <c r="KL54" s="18"/>
      <c r="KM54" s="18"/>
      <c r="KN54" s="18"/>
      <c r="KO54" s="18"/>
      <c r="KP54" s="18"/>
      <c r="KQ54" s="18"/>
      <c r="KR54" s="18"/>
      <c r="KS54" s="18"/>
      <c r="KT54" s="18"/>
      <c r="KU54" s="18"/>
      <c r="KV54" s="18"/>
      <c r="KW54" s="18"/>
      <c r="KX54" s="18"/>
      <c r="KY54" s="18"/>
      <c r="KZ54" s="18"/>
      <c r="LA54" s="18"/>
      <c r="LB54" s="18"/>
      <c r="LC54" s="18"/>
      <c r="LD54" s="18"/>
      <c r="LE54" s="18"/>
      <c r="LF54" s="18"/>
      <c r="LG54" s="18"/>
      <c r="LH54" s="18"/>
      <c r="LI54" s="18"/>
      <c r="LJ54" s="18"/>
      <c r="LK54" s="18"/>
      <c r="LL54" s="18"/>
      <c r="LM54" s="18"/>
      <c r="LN54" s="18"/>
      <c r="LO54" s="18"/>
      <c r="LP54" s="18"/>
      <c r="LQ54" s="18"/>
      <c r="LR54" s="18"/>
      <c r="LS54" s="18"/>
      <c r="LT54" s="18"/>
      <c r="LU54" s="18"/>
      <c r="LV54" s="18"/>
      <c r="LW54" s="18"/>
      <c r="LX54" s="18"/>
      <c r="LY54" s="18"/>
      <c r="LZ54" s="18"/>
      <c r="MA54" s="18"/>
      <c r="MB54" s="18"/>
      <c r="MC54" s="18"/>
      <c r="MD54" s="18"/>
      <c r="ME54" s="18"/>
      <c r="MF54" s="18"/>
      <c r="MG54" s="18"/>
      <c r="MH54" s="18"/>
      <c r="MI54" s="18"/>
      <c r="MJ54" s="18"/>
      <c r="MK54" s="18"/>
      <c r="ML54" s="18"/>
      <c r="MM54" s="18"/>
      <c r="MN54" s="18"/>
      <c r="MO54" s="18"/>
      <c r="MP54" s="18"/>
      <c r="MQ54" s="18"/>
      <c r="MR54" s="18"/>
      <c r="MS54" s="18"/>
      <c r="MT54" s="18"/>
      <c r="MU54" s="18"/>
      <c r="MV54" s="18"/>
      <c r="MW54" s="18"/>
      <c r="MX54" s="18"/>
      <c r="MY54" s="18"/>
      <c r="MZ54" s="18"/>
      <c r="NA54" s="18"/>
      <c r="NB54" s="18"/>
      <c r="NC54" s="18"/>
      <c r="ND54" s="18"/>
      <c r="NE54" s="18"/>
      <c r="NF54" s="18"/>
      <c r="NG54" s="18"/>
      <c r="NH54" s="18"/>
      <c r="NI54" s="18"/>
      <c r="NJ54" s="18"/>
      <c r="NK54" s="18"/>
      <c r="NL54" s="18"/>
      <c r="NM54" s="18"/>
      <c r="NN54" s="18"/>
      <c r="NO54" s="18"/>
      <c r="NP54" s="18"/>
      <c r="NQ54" s="18"/>
      <c r="NR54" s="18"/>
      <c r="NS54" s="18"/>
      <c r="NT54" s="18"/>
      <c r="NU54" s="18"/>
      <c r="NV54" s="18"/>
      <c r="NW54" s="18"/>
      <c r="NX54" s="18"/>
      <c r="NY54" s="18"/>
      <c r="NZ54" s="18"/>
      <c r="OA54" s="18"/>
      <c r="OB54" s="18"/>
      <c r="OC54" s="18"/>
      <c r="OD54" s="18"/>
      <c r="OE54" s="18"/>
      <c r="OF54" s="18"/>
      <c r="OG54" s="18"/>
      <c r="OH54" s="18"/>
      <c r="OI54" s="18"/>
      <c r="OJ54" s="18"/>
      <c r="OK54" s="18"/>
      <c r="OL54" s="18"/>
      <c r="OM54" s="18"/>
      <c r="ON54" s="18"/>
      <c r="OO54" s="18"/>
      <c r="OP54" s="18"/>
      <c r="OQ54" s="18"/>
      <c r="OR54" s="18"/>
      <c r="OS54" s="18"/>
      <c r="OT54" s="18"/>
      <c r="OU54" s="18"/>
      <c r="OV54" s="18"/>
      <c r="OW54" s="18"/>
      <c r="OX54" s="18"/>
      <c r="OY54" s="18"/>
      <c r="OZ54" s="18"/>
      <c r="PA54" s="18"/>
      <c r="PB54" s="18"/>
      <c r="PC54" s="18"/>
      <c r="PD54" s="18"/>
      <c r="PE54" s="18"/>
      <c r="PF54" s="18"/>
      <c r="PG54" s="18"/>
      <c r="PH54" s="18"/>
      <c r="PI54" s="18"/>
      <c r="PJ54" s="18"/>
      <c r="PK54" s="18"/>
      <c r="PL54" s="18"/>
      <c r="PM54" s="18"/>
      <c r="PN54" s="18"/>
      <c r="PO54" s="18"/>
      <c r="PP54" s="18"/>
      <c r="PQ54" s="18"/>
      <c r="PR54" s="18"/>
      <c r="PS54" s="18"/>
      <c r="PT54" s="18"/>
      <c r="PU54" s="18"/>
      <c r="PV54" s="18"/>
      <c r="PW54" s="18"/>
      <c r="PX54" s="18"/>
      <c r="PY54" s="18"/>
      <c r="PZ54" s="18"/>
      <c r="QA54" s="18"/>
      <c r="QB54" s="18"/>
      <c r="QC54" s="18"/>
      <c r="QD54" s="18"/>
      <c r="QE54" s="18"/>
      <c r="QF54" s="18"/>
      <c r="QG54" s="18"/>
      <c r="QH54" s="18"/>
      <c r="QI54" s="18"/>
      <c r="QJ54" s="18"/>
      <c r="QK54" s="18"/>
      <c r="QL54" s="18"/>
      <c r="QM54" s="18"/>
      <c r="QN54" s="18"/>
      <c r="QO54" s="18"/>
      <c r="QP54" s="18"/>
      <c r="QQ54" s="18"/>
      <c r="QR54" s="18"/>
      <c r="QS54" s="18"/>
      <c r="QT54" s="18"/>
      <c r="QU54" s="18"/>
      <c r="QV54" s="18"/>
      <c r="QW54" s="18"/>
      <c r="QX54" s="18"/>
      <c r="QY54" s="18"/>
      <c r="QZ54" s="18"/>
      <c r="RA54" s="18"/>
      <c r="RB54" s="18"/>
      <c r="RC54" s="18"/>
      <c r="RD54" s="18"/>
      <c r="RE54" s="18"/>
      <c r="RF54" s="18"/>
      <c r="RG54" s="18"/>
      <c r="RH54" s="18"/>
      <c r="RI54" s="18"/>
      <c r="RJ54" s="18"/>
      <c r="RK54" s="18"/>
      <c r="RL54" s="18"/>
      <c r="RM54" s="18"/>
      <c r="RN54" s="18"/>
      <c r="RO54" s="18"/>
      <c r="RP54" s="18"/>
      <c r="RQ54" s="18"/>
      <c r="RR54" s="18"/>
      <c r="RS54" s="18"/>
      <c r="RT54" s="18"/>
      <c r="RU54" s="18"/>
      <c r="RV54" s="18"/>
      <c r="RW54" s="18"/>
      <c r="RX54" s="18"/>
      <c r="RY54" s="18"/>
      <c r="RZ54" s="18"/>
      <c r="SA54" s="18"/>
      <c r="SB54" s="18"/>
      <c r="SC54" s="18"/>
      <c r="SD54" s="18"/>
      <c r="SE54" s="18"/>
      <c r="SF54" s="18"/>
      <c r="SG54" s="18"/>
      <c r="SH54" s="18"/>
      <c r="SI54" s="18"/>
      <c r="SJ54" s="18"/>
      <c r="SK54" s="18"/>
      <c r="SL54" s="18"/>
      <c r="SM54" s="18"/>
      <c r="SN54" s="18"/>
      <c r="SO54" s="18"/>
      <c r="SP54" s="18"/>
      <c r="SQ54" s="18"/>
      <c r="SR54" s="18"/>
      <c r="SS54" s="18"/>
      <c r="ST54" s="18"/>
      <c r="SU54" s="18"/>
      <c r="SV54" s="18"/>
      <c r="SW54" s="18"/>
      <c r="SX54" s="18"/>
      <c r="SY54" s="18"/>
      <c r="SZ54" s="18"/>
      <c r="TA54" s="18"/>
      <c r="TB54" s="18"/>
      <c r="TC54" s="18"/>
      <c r="TD54" s="18"/>
      <c r="TE54" s="18"/>
      <c r="TF54" s="18"/>
      <c r="TG54" s="18"/>
      <c r="TH54" s="18"/>
      <c r="TI54" s="18"/>
      <c r="TJ54" s="18"/>
      <c r="TK54" s="18"/>
      <c r="TL54" s="18"/>
      <c r="TM54" s="18"/>
      <c r="TN54" s="18"/>
      <c r="TO54" s="18"/>
      <c r="TP54" s="18"/>
      <c r="TQ54" s="18"/>
      <c r="TR54" s="18"/>
      <c r="TS54" s="18"/>
      <c r="TT54" s="18"/>
      <c r="TU54" s="18"/>
      <c r="TV54" s="18"/>
      <c r="TW54" s="18"/>
      <c r="TX54" s="18"/>
      <c r="TY54" s="18"/>
      <c r="TZ54" s="18"/>
      <c r="UA54" s="18"/>
      <c r="UB54" s="18"/>
      <c r="UC54" s="18"/>
      <c r="UD54" s="18"/>
      <c r="UE54" s="18"/>
      <c r="UF54" s="18"/>
      <c r="UG54" s="18"/>
      <c r="UH54" s="18"/>
      <c r="UI54" s="18"/>
      <c r="UJ54" s="18"/>
      <c r="UK54" s="18"/>
      <c r="UL54" s="18"/>
      <c r="UM54" s="18"/>
      <c r="UN54" s="18"/>
      <c r="UO54" s="18"/>
      <c r="UP54" s="18"/>
      <c r="UQ54" s="18"/>
      <c r="UR54" s="18"/>
      <c r="US54" s="18"/>
      <c r="UT54" s="18"/>
      <c r="UU54" s="18"/>
      <c r="UV54" s="18"/>
      <c r="UW54" s="18"/>
      <c r="UX54" s="18"/>
      <c r="UY54" s="18"/>
      <c r="UZ54" s="18"/>
      <c r="VA54" s="18"/>
      <c r="VB54" s="18"/>
      <c r="VC54" s="18"/>
      <c r="VD54" s="18"/>
      <c r="VE54" s="18"/>
      <c r="VF54" s="18"/>
      <c r="VG54" s="18"/>
      <c r="VH54" s="18"/>
      <c r="VI54" s="18"/>
      <c r="VJ54" s="18"/>
      <c r="VK54" s="18"/>
      <c r="VL54" s="18"/>
      <c r="VM54" s="18"/>
      <c r="VN54" s="18"/>
      <c r="VO54" s="18"/>
      <c r="VP54" s="18"/>
      <c r="VQ54" s="18"/>
      <c r="VR54" s="18"/>
      <c r="VS54" s="18"/>
      <c r="VT54" s="18"/>
      <c r="VU54" s="18"/>
      <c r="VV54" s="18"/>
      <c r="VW54" s="18"/>
      <c r="VX54" s="18"/>
      <c r="VY54" s="18"/>
      <c r="VZ54" s="18"/>
      <c r="WA54" s="18"/>
      <c r="WB54" s="18"/>
      <c r="WC54" s="18"/>
      <c r="WD54" s="18"/>
      <c r="WE54" s="18"/>
      <c r="WF54" s="18"/>
      <c r="WG54" s="18"/>
      <c r="WH54" s="18"/>
      <c r="WI54" s="18"/>
      <c r="WJ54" s="18"/>
      <c r="WK54" s="18"/>
      <c r="WL54" s="18"/>
      <c r="WM54" s="18"/>
      <c r="WN54" s="18"/>
      <c r="WO54" s="18"/>
      <c r="WP54" s="18"/>
      <c r="WQ54" s="18"/>
      <c r="WR54" s="18"/>
      <c r="WS54" s="18"/>
      <c r="WT54" s="18"/>
      <c r="WU54" s="18"/>
      <c r="WV54" s="18"/>
      <c r="WW54" s="18"/>
      <c r="WX54" s="18"/>
      <c r="WY54" s="18"/>
      <c r="WZ54" s="18"/>
      <c r="XA54" s="18"/>
      <c r="XB54" s="18"/>
      <c r="XC54" s="18"/>
      <c r="XD54" s="18"/>
      <c r="XE54" s="18"/>
      <c r="XF54" s="18"/>
      <c r="XG54" s="18"/>
      <c r="XH54" s="18"/>
      <c r="XI54" s="18"/>
      <c r="XJ54" s="18"/>
      <c r="XK54" s="18"/>
      <c r="XL54" s="18"/>
      <c r="XM54" s="18"/>
      <c r="XN54" s="18"/>
      <c r="XO54" s="18"/>
      <c r="XP54" s="18"/>
      <c r="XQ54" s="18"/>
      <c r="XR54" s="18"/>
      <c r="XS54" s="18"/>
      <c r="XT54" s="18"/>
      <c r="XU54" s="18"/>
      <c r="XV54" s="18"/>
      <c r="XW54" s="18"/>
      <c r="XX54" s="18"/>
      <c r="XY54" s="18"/>
      <c r="XZ54" s="18"/>
      <c r="YA54" s="18"/>
      <c r="YB54" s="18"/>
      <c r="YC54" s="18"/>
      <c r="YD54" s="18"/>
      <c r="YE54" s="18"/>
      <c r="YF54" s="18"/>
      <c r="YG54" s="18"/>
      <c r="YH54" s="18"/>
      <c r="YI54" s="18"/>
      <c r="YJ54" s="18"/>
      <c r="YK54" s="18"/>
      <c r="YL54" s="18"/>
      <c r="YM54" s="18"/>
      <c r="YN54" s="18"/>
      <c r="YO54" s="18"/>
      <c r="YP54" s="18"/>
      <c r="YQ54" s="18"/>
      <c r="YR54" s="18"/>
      <c r="YS54" s="18"/>
      <c r="YT54" s="18"/>
      <c r="YU54" s="18"/>
      <c r="YV54" s="18"/>
      <c r="YW54" s="18"/>
      <c r="YX54" s="18"/>
      <c r="YY54" s="18"/>
      <c r="YZ54" s="18"/>
      <c r="ZA54" s="18"/>
      <c r="ZB54" s="18"/>
      <c r="ZC54" s="18"/>
      <c r="ZD54" s="18"/>
      <c r="ZE54" s="18"/>
      <c r="ZF54" s="18"/>
      <c r="ZG54" s="18"/>
      <c r="ZH54" s="18"/>
      <c r="ZI54" s="18"/>
      <c r="ZJ54" s="18"/>
      <c r="ZK54" s="18"/>
      <c r="ZL54" s="18"/>
      <c r="ZM54" s="18"/>
      <c r="ZN54" s="18"/>
      <c r="ZO54" s="18"/>
      <c r="ZP54" s="18"/>
      <c r="ZQ54" s="18"/>
      <c r="ZR54" s="18"/>
      <c r="ZS54" s="18"/>
      <c r="ZT54" s="18"/>
      <c r="ZU54" s="18"/>
      <c r="ZV54" s="18"/>
      <c r="ZW54" s="18"/>
      <c r="ZX54" s="18"/>
      <c r="ZY54" s="18"/>
      <c r="ZZ54" s="18"/>
      <c r="AAA54" s="18"/>
      <c r="AAB54" s="18"/>
      <c r="AAC54" s="18"/>
      <c r="AAD54" s="18"/>
      <c r="AAE54" s="18"/>
      <c r="AAF54" s="18"/>
      <c r="AAG54" s="18"/>
      <c r="AAH54" s="18"/>
      <c r="AAI54" s="18"/>
      <c r="AAJ54" s="18"/>
      <c r="AAK54" s="18"/>
      <c r="AAL54" s="18"/>
      <c r="AAM54" s="18"/>
      <c r="AAN54" s="18"/>
      <c r="AAO54" s="18"/>
      <c r="AAP54" s="18"/>
      <c r="AAQ54" s="18"/>
      <c r="AAR54" s="18"/>
      <c r="AAS54" s="18"/>
      <c r="AAT54" s="18"/>
      <c r="AAU54" s="18"/>
      <c r="AAV54" s="18"/>
      <c r="AAW54" s="18"/>
      <c r="AAX54" s="18"/>
      <c r="AAY54" s="18"/>
      <c r="AAZ54" s="18"/>
      <c r="ABA54" s="18"/>
      <c r="ABB54" s="18"/>
      <c r="ABC54" s="18"/>
      <c r="ABD54" s="18"/>
      <c r="ABE54" s="18"/>
      <c r="ABF54" s="18"/>
      <c r="ABG54" s="18"/>
      <c r="ABH54" s="18"/>
      <c r="ABI54" s="18"/>
      <c r="ABJ54" s="18"/>
      <c r="ABK54" s="18"/>
      <c r="ABL54" s="18"/>
      <c r="ABM54" s="18"/>
      <c r="ABN54" s="18"/>
      <c r="ABO54" s="18"/>
      <c r="ABP54" s="18"/>
      <c r="ABQ54" s="18"/>
      <c r="ABR54" s="18"/>
      <c r="ABS54" s="18"/>
      <c r="ABT54" s="18"/>
      <c r="ABU54" s="18"/>
      <c r="ABV54" s="18"/>
      <c r="ABW54" s="18"/>
      <c r="ABX54" s="18"/>
      <c r="ABY54" s="18"/>
      <c r="ABZ54" s="18"/>
      <c r="ACA54" s="18"/>
      <c r="ACB54" s="18"/>
      <c r="ACC54" s="18"/>
      <c r="ACD54" s="18"/>
      <c r="ACE54" s="18"/>
      <c r="ACF54" s="18"/>
      <c r="ACG54" s="18"/>
      <c r="ACH54" s="18"/>
      <c r="ACI54" s="18"/>
      <c r="ACJ54" s="18"/>
      <c r="ACK54" s="18"/>
      <c r="ACL54" s="18"/>
      <c r="ACM54" s="18"/>
      <c r="ACN54" s="18"/>
      <c r="ACO54" s="18"/>
      <c r="ACP54" s="18"/>
      <c r="ACQ54" s="18"/>
      <c r="ACR54" s="18"/>
      <c r="ACS54" s="18"/>
    </row>
    <row r="55" spans="1:773" s="102" customFormat="1" ht="13.8" x14ac:dyDescent="0.2">
      <c r="A55" s="18"/>
      <c r="B55" s="29"/>
      <c r="C55" s="23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  <c r="IX55" s="18"/>
      <c r="IY55" s="18"/>
      <c r="IZ55" s="18"/>
      <c r="JA55" s="18"/>
      <c r="JB55" s="18"/>
      <c r="JC55" s="18"/>
      <c r="JD55" s="18"/>
      <c r="JE55" s="18"/>
      <c r="JF55" s="18"/>
      <c r="JG55" s="18"/>
      <c r="JH55" s="18"/>
      <c r="JI55" s="18"/>
      <c r="JJ55" s="18"/>
      <c r="JK55" s="18"/>
      <c r="JL55" s="18"/>
      <c r="JM55" s="18"/>
      <c r="JN55" s="18"/>
      <c r="JO55" s="18"/>
      <c r="JP55" s="18"/>
      <c r="JQ55" s="18"/>
      <c r="JR55" s="18"/>
      <c r="JS55" s="18"/>
      <c r="JT55" s="18"/>
      <c r="JU55" s="18"/>
      <c r="JV55" s="18"/>
      <c r="JW55" s="18"/>
      <c r="JX55" s="18"/>
      <c r="JY55" s="18"/>
      <c r="JZ55" s="18"/>
      <c r="KA55" s="18"/>
      <c r="KB55" s="18"/>
      <c r="KC55" s="18"/>
      <c r="KD55" s="18"/>
      <c r="KE55" s="18"/>
      <c r="KF55" s="18"/>
      <c r="KG55" s="18"/>
      <c r="KH55" s="18"/>
      <c r="KI55" s="18"/>
      <c r="KJ55" s="18"/>
      <c r="KK55" s="18"/>
      <c r="KL55" s="18"/>
      <c r="KM55" s="18"/>
      <c r="KN55" s="18"/>
      <c r="KO55" s="18"/>
      <c r="KP55" s="18"/>
      <c r="KQ55" s="18"/>
      <c r="KR55" s="18"/>
      <c r="KS55" s="18"/>
      <c r="KT55" s="18"/>
      <c r="KU55" s="18"/>
      <c r="KV55" s="18"/>
      <c r="KW55" s="18"/>
      <c r="KX55" s="18"/>
      <c r="KY55" s="18"/>
      <c r="KZ55" s="18"/>
      <c r="LA55" s="18"/>
      <c r="LB55" s="18"/>
      <c r="LC55" s="18"/>
      <c r="LD55" s="18"/>
      <c r="LE55" s="18"/>
      <c r="LF55" s="18"/>
      <c r="LG55" s="18"/>
      <c r="LH55" s="18"/>
      <c r="LI55" s="18"/>
      <c r="LJ55" s="18"/>
      <c r="LK55" s="18"/>
      <c r="LL55" s="18"/>
      <c r="LM55" s="18"/>
      <c r="LN55" s="18"/>
      <c r="LO55" s="18"/>
      <c r="LP55" s="18"/>
      <c r="LQ55" s="18"/>
      <c r="LR55" s="18"/>
      <c r="LS55" s="18"/>
      <c r="LT55" s="18"/>
      <c r="LU55" s="18"/>
      <c r="LV55" s="18"/>
      <c r="LW55" s="18"/>
      <c r="LX55" s="18"/>
      <c r="LY55" s="18"/>
      <c r="LZ55" s="18"/>
      <c r="MA55" s="18"/>
      <c r="MB55" s="18"/>
      <c r="MC55" s="18"/>
      <c r="MD55" s="18"/>
      <c r="ME55" s="18"/>
      <c r="MF55" s="18"/>
      <c r="MG55" s="18"/>
      <c r="MH55" s="18"/>
      <c r="MI55" s="18"/>
      <c r="MJ55" s="18"/>
      <c r="MK55" s="18"/>
      <c r="ML55" s="18"/>
      <c r="MM55" s="18"/>
      <c r="MN55" s="18"/>
      <c r="MO55" s="18"/>
      <c r="MP55" s="18"/>
      <c r="MQ55" s="18"/>
      <c r="MR55" s="18"/>
      <c r="MS55" s="18"/>
      <c r="MT55" s="18"/>
      <c r="MU55" s="18"/>
      <c r="MV55" s="18"/>
      <c r="MW55" s="18"/>
      <c r="MX55" s="18"/>
      <c r="MY55" s="18"/>
      <c r="MZ55" s="18"/>
      <c r="NA55" s="18"/>
      <c r="NB55" s="18"/>
      <c r="NC55" s="18"/>
      <c r="ND55" s="18"/>
      <c r="NE55" s="18"/>
      <c r="NF55" s="18"/>
      <c r="NG55" s="18"/>
      <c r="NH55" s="18"/>
      <c r="NI55" s="18"/>
      <c r="NJ55" s="18"/>
      <c r="NK55" s="18"/>
      <c r="NL55" s="18"/>
      <c r="NM55" s="18"/>
      <c r="NN55" s="18"/>
      <c r="NO55" s="18"/>
      <c r="NP55" s="18"/>
      <c r="NQ55" s="18"/>
      <c r="NR55" s="18"/>
      <c r="NS55" s="18"/>
      <c r="NT55" s="18"/>
      <c r="NU55" s="18"/>
      <c r="NV55" s="18"/>
      <c r="NW55" s="18"/>
      <c r="NX55" s="18"/>
      <c r="NY55" s="18"/>
      <c r="NZ55" s="18"/>
      <c r="OA55" s="18"/>
      <c r="OB55" s="18"/>
      <c r="OC55" s="18"/>
      <c r="OD55" s="18"/>
      <c r="OE55" s="18"/>
      <c r="OF55" s="18"/>
      <c r="OG55" s="18"/>
      <c r="OH55" s="18"/>
      <c r="OI55" s="18"/>
      <c r="OJ55" s="18"/>
      <c r="OK55" s="18"/>
      <c r="OL55" s="18"/>
      <c r="OM55" s="18"/>
      <c r="ON55" s="18"/>
      <c r="OO55" s="18"/>
      <c r="OP55" s="18"/>
      <c r="OQ55" s="18"/>
      <c r="OR55" s="18"/>
      <c r="OS55" s="18"/>
      <c r="OT55" s="18"/>
      <c r="OU55" s="18"/>
      <c r="OV55" s="18"/>
      <c r="OW55" s="18"/>
      <c r="OX55" s="18"/>
      <c r="OY55" s="18"/>
      <c r="OZ55" s="18"/>
      <c r="PA55" s="18"/>
      <c r="PB55" s="18"/>
      <c r="PC55" s="18"/>
      <c r="PD55" s="18"/>
      <c r="PE55" s="18"/>
      <c r="PF55" s="18"/>
      <c r="PG55" s="18"/>
      <c r="PH55" s="18"/>
      <c r="PI55" s="18"/>
      <c r="PJ55" s="18"/>
      <c r="PK55" s="18"/>
      <c r="PL55" s="18"/>
      <c r="PM55" s="18"/>
      <c r="PN55" s="18"/>
      <c r="PO55" s="18"/>
      <c r="PP55" s="18"/>
      <c r="PQ55" s="18"/>
      <c r="PR55" s="18"/>
      <c r="PS55" s="18"/>
      <c r="PT55" s="18"/>
      <c r="PU55" s="18"/>
      <c r="PV55" s="18"/>
      <c r="PW55" s="18"/>
      <c r="PX55" s="18"/>
      <c r="PY55" s="18"/>
      <c r="PZ55" s="18"/>
      <c r="QA55" s="18"/>
      <c r="QB55" s="18"/>
      <c r="QC55" s="18"/>
      <c r="QD55" s="18"/>
      <c r="QE55" s="18"/>
      <c r="QF55" s="18"/>
      <c r="QG55" s="18"/>
      <c r="QH55" s="18"/>
      <c r="QI55" s="18"/>
      <c r="QJ55" s="18"/>
      <c r="QK55" s="18"/>
      <c r="QL55" s="18"/>
      <c r="QM55" s="18"/>
      <c r="QN55" s="18"/>
      <c r="QO55" s="18"/>
      <c r="QP55" s="18"/>
      <c r="QQ55" s="18"/>
      <c r="QR55" s="18"/>
      <c r="QS55" s="18"/>
      <c r="QT55" s="18"/>
      <c r="QU55" s="18"/>
      <c r="QV55" s="18"/>
      <c r="QW55" s="18"/>
      <c r="QX55" s="18"/>
      <c r="QY55" s="18"/>
      <c r="QZ55" s="18"/>
      <c r="RA55" s="18"/>
      <c r="RB55" s="18"/>
      <c r="RC55" s="18"/>
      <c r="RD55" s="18"/>
      <c r="RE55" s="18"/>
      <c r="RF55" s="18"/>
      <c r="RG55" s="18"/>
      <c r="RH55" s="18"/>
      <c r="RI55" s="18"/>
      <c r="RJ55" s="18"/>
      <c r="RK55" s="18"/>
      <c r="RL55" s="18"/>
      <c r="RM55" s="18"/>
      <c r="RN55" s="18"/>
      <c r="RO55" s="18"/>
      <c r="RP55" s="18"/>
      <c r="RQ55" s="18"/>
      <c r="RR55" s="18"/>
      <c r="RS55" s="18"/>
      <c r="RT55" s="18"/>
      <c r="RU55" s="18"/>
      <c r="RV55" s="18"/>
      <c r="RW55" s="18"/>
      <c r="RX55" s="18"/>
      <c r="RY55" s="18"/>
      <c r="RZ55" s="18"/>
      <c r="SA55" s="18"/>
      <c r="SB55" s="18"/>
      <c r="SC55" s="18"/>
      <c r="SD55" s="18"/>
      <c r="SE55" s="18"/>
      <c r="SF55" s="18"/>
      <c r="SG55" s="18"/>
      <c r="SH55" s="18"/>
      <c r="SI55" s="18"/>
      <c r="SJ55" s="18"/>
      <c r="SK55" s="18"/>
      <c r="SL55" s="18"/>
      <c r="SM55" s="18"/>
      <c r="SN55" s="18"/>
      <c r="SO55" s="18"/>
      <c r="SP55" s="18"/>
      <c r="SQ55" s="18"/>
      <c r="SR55" s="18"/>
      <c r="SS55" s="18"/>
      <c r="ST55" s="18"/>
      <c r="SU55" s="18"/>
      <c r="SV55" s="18"/>
      <c r="SW55" s="18"/>
      <c r="SX55" s="18"/>
      <c r="SY55" s="18"/>
      <c r="SZ55" s="18"/>
      <c r="TA55" s="18"/>
      <c r="TB55" s="18"/>
      <c r="TC55" s="18"/>
      <c r="TD55" s="18"/>
      <c r="TE55" s="18"/>
      <c r="TF55" s="18"/>
      <c r="TG55" s="18"/>
      <c r="TH55" s="18"/>
      <c r="TI55" s="18"/>
      <c r="TJ55" s="18"/>
      <c r="TK55" s="18"/>
      <c r="TL55" s="18"/>
      <c r="TM55" s="18"/>
      <c r="TN55" s="18"/>
      <c r="TO55" s="18"/>
      <c r="TP55" s="18"/>
      <c r="TQ55" s="18"/>
      <c r="TR55" s="18"/>
      <c r="TS55" s="18"/>
      <c r="TT55" s="18"/>
      <c r="TU55" s="18"/>
      <c r="TV55" s="18"/>
      <c r="TW55" s="18"/>
      <c r="TX55" s="18"/>
      <c r="TY55" s="18"/>
      <c r="TZ55" s="18"/>
      <c r="UA55" s="18"/>
      <c r="UB55" s="18"/>
      <c r="UC55" s="18"/>
      <c r="UD55" s="18"/>
      <c r="UE55" s="18"/>
      <c r="UF55" s="18"/>
      <c r="UG55" s="18"/>
      <c r="UH55" s="18"/>
      <c r="UI55" s="18"/>
      <c r="UJ55" s="18"/>
      <c r="UK55" s="18"/>
      <c r="UL55" s="18"/>
      <c r="UM55" s="18"/>
      <c r="UN55" s="18"/>
      <c r="UO55" s="18"/>
      <c r="UP55" s="18"/>
      <c r="UQ55" s="18"/>
      <c r="UR55" s="18"/>
      <c r="US55" s="18"/>
      <c r="UT55" s="18"/>
      <c r="UU55" s="18"/>
      <c r="UV55" s="18"/>
      <c r="UW55" s="18"/>
      <c r="UX55" s="18"/>
      <c r="UY55" s="18"/>
      <c r="UZ55" s="18"/>
      <c r="VA55" s="18"/>
      <c r="VB55" s="18"/>
      <c r="VC55" s="18"/>
      <c r="VD55" s="18"/>
      <c r="VE55" s="18"/>
      <c r="VF55" s="18"/>
      <c r="VG55" s="18"/>
      <c r="VH55" s="18"/>
      <c r="VI55" s="18"/>
      <c r="VJ55" s="18"/>
      <c r="VK55" s="18"/>
      <c r="VL55" s="18"/>
      <c r="VM55" s="18"/>
      <c r="VN55" s="18"/>
      <c r="VO55" s="18"/>
      <c r="VP55" s="18"/>
      <c r="VQ55" s="18"/>
      <c r="VR55" s="18"/>
      <c r="VS55" s="18"/>
      <c r="VT55" s="18"/>
      <c r="VU55" s="18"/>
      <c r="VV55" s="18"/>
      <c r="VW55" s="18"/>
      <c r="VX55" s="18"/>
      <c r="VY55" s="18"/>
      <c r="VZ55" s="18"/>
      <c r="WA55" s="18"/>
      <c r="WB55" s="18"/>
      <c r="WC55" s="18"/>
      <c r="WD55" s="18"/>
      <c r="WE55" s="18"/>
      <c r="WF55" s="18"/>
      <c r="WG55" s="18"/>
      <c r="WH55" s="18"/>
      <c r="WI55" s="18"/>
      <c r="WJ55" s="18"/>
      <c r="WK55" s="18"/>
      <c r="WL55" s="18"/>
      <c r="WM55" s="18"/>
      <c r="WN55" s="18"/>
      <c r="WO55" s="18"/>
      <c r="WP55" s="18"/>
      <c r="WQ55" s="18"/>
      <c r="WR55" s="18"/>
      <c r="WS55" s="18"/>
      <c r="WT55" s="18"/>
      <c r="WU55" s="18"/>
      <c r="WV55" s="18"/>
      <c r="WW55" s="18"/>
      <c r="WX55" s="18"/>
      <c r="WY55" s="18"/>
      <c r="WZ55" s="18"/>
      <c r="XA55" s="18"/>
      <c r="XB55" s="18"/>
      <c r="XC55" s="18"/>
      <c r="XD55" s="18"/>
      <c r="XE55" s="18"/>
      <c r="XF55" s="18"/>
      <c r="XG55" s="18"/>
      <c r="XH55" s="18"/>
      <c r="XI55" s="18"/>
      <c r="XJ55" s="18"/>
      <c r="XK55" s="18"/>
      <c r="XL55" s="18"/>
      <c r="XM55" s="18"/>
      <c r="XN55" s="18"/>
      <c r="XO55" s="18"/>
      <c r="XP55" s="18"/>
      <c r="XQ55" s="18"/>
      <c r="XR55" s="18"/>
      <c r="XS55" s="18"/>
      <c r="XT55" s="18"/>
      <c r="XU55" s="18"/>
      <c r="XV55" s="18"/>
      <c r="XW55" s="18"/>
      <c r="XX55" s="18"/>
      <c r="XY55" s="18"/>
      <c r="XZ55" s="18"/>
      <c r="YA55" s="18"/>
      <c r="YB55" s="18"/>
      <c r="YC55" s="18"/>
      <c r="YD55" s="18"/>
      <c r="YE55" s="18"/>
      <c r="YF55" s="18"/>
      <c r="YG55" s="18"/>
      <c r="YH55" s="18"/>
      <c r="YI55" s="18"/>
      <c r="YJ55" s="18"/>
      <c r="YK55" s="18"/>
      <c r="YL55" s="18"/>
      <c r="YM55" s="18"/>
      <c r="YN55" s="18"/>
      <c r="YO55" s="18"/>
      <c r="YP55" s="18"/>
      <c r="YQ55" s="18"/>
      <c r="YR55" s="18"/>
      <c r="YS55" s="18"/>
      <c r="YT55" s="18"/>
      <c r="YU55" s="18"/>
      <c r="YV55" s="18"/>
      <c r="YW55" s="18"/>
      <c r="YX55" s="18"/>
      <c r="YY55" s="18"/>
      <c r="YZ55" s="18"/>
      <c r="ZA55" s="18"/>
      <c r="ZB55" s="18"/>
      <c r="ZC55" s="18"/>
      <c r="ZD55" s="18"/>
      <c r="ZE55" s="18"/>
      <c r="ZF55" s="18"/>
      <c r="ZG55" s="18"/>
      <c r="ZH55" s="18"/>
      <c r="ZI55" s="18"/>
      <c r="ZJ55" s="18"/>
      <c r="ZK55" s="18"/>
      <c r="ZL55" s="18"/>
      <c r="ZM55" s="18"/>
      <c r="ZN55" s="18"/>
      <c r="ZO55" s="18"/>
      <c r="ZP55" s="18"/>
      <c r="ZQ55" s="18"/>
      <c r="ZR55" s="18"/>
      <c r="ZS55" s="18"/>
      <c r="ZT55" s="18"/>
      <c r="ZU55" s="18"/>
      <c r="ZV55" s="18"/>
      <c r="ZW55" s="18"/>
      <c r="ZX55" s="18"/>
      <c r="ZY55" s="18"/>
      <c r="ZZ55" s="18"/>
      <c r="AAA55" s="18"/>
      <c r="AAB55" s="18"/>
      <c r="AAC55" s="18"/>
      <c r="AAD55" s="18"/>
      <c r="AAE55" s="18"/>
      <c r="AAF55" s="18"/>
      <c r="AAG55" s="18"/>
      <c r="AAH55" s="18"/>
      <c r="AAI55" s="18"/>
      <c r="AAJ55" s="18"/>
      <c r="AAK55" s="18"/>
      <c r="AAL55" s="18"/>
      <c r="AAM55" s="18"/>
      <c r="AAN55" s="18"/>
      <c r="AAO55" s="18"/>
      <c r="AAP55" s="18"/>
      <c r="AAQ55" s="18"/>
      <c r="AAR55" s="18"/>
      <c r="AAS55" s="18"/>
      <c r="AAT55" s="18"/>
      <c r="AAU55" s="18"/>
      <c r="AAV55" s="18"/>
      <c r="AAW55" s="18"/>
      <c r="AAX55" s="18"/>
      <c r="AAY55" s="18"/>
      <c r="AAZ55" s="18"/>
      <c r="ABA55" s="18"/>
      <c r="ABB55" s="18"/>
      <c r="ABC55" s="18"/>
      <c r="ABD55" s="18"/>
      <c r="ABE55" s="18"/>
      <c r="ABF55" s="18"/>
      <c r="ABG55" s="18"/>
      <c r="ABH55" s="18"/>
      <c r="ABI55" s="18"/>
      <c r="ABJ55" s="18"/>
      <c r="ABK55" s="18"/>
      <c r="ABL55" s="18"/>
      <c r="ABM55" s="18"/>
      <c r="ABN55" s="18"/>
      <c r="ABO55" s="18"/>
      <c r="ABP55" s="18"/>
      <c r="ABQ55" s="18"/>
      <c r="ABR55" s="18"/>
      <c r="ABS55" s="18"/>
      <c r="ABT55" s="18"/>
      <c r="ABU55" s="18"/>
      <c r="ABV55" s="18"/>
      <c r="ABW55" s="18"/>
      <c r="ABX55" s="18"/>
      <c r="ABY55" s="18"/>
      <c r="ABZ55" s="18"/>
      <c r="ACA55" s="18"/>
      <c r="ACB55" s="18"/>
      <c r="ACC55" s="18"/>
      <c r="ACD55" s="18"/>
      <c r="ACE55" s="18"/>
      <c r="ACF55" s="18"/>
      <c r="ACG55" s="18"/>
      <c r="ACH55" s="18"/>
      <c r="ACI55" s="18"/>
      <c r="ACJ55" s="18"/>
      <c r="ACK55" s="18"/>
      <c r="ACL55" s="18"/>
      <c r="ACM55" s="18"/>
      <c r="ACN55" s="18"/>
      <c r="ACO55" s="18"/>
      <c r="ACP55" s="18"/>
      <c r="ACQ55" s="18"/>
      <c r="ACR55" s="18"/>
      <c r="ACS55" s="18"/>
    </row>
    <row r="56" spans="1:773" s="102" customFormat="1" ht="13.8" x14ac:dyDescent="0.2">
      <c r="A56" s="18"/>
      <c r="B56" s="29"/>
      <c r="C56" s="23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  <c r="IX56" s="18"/>
      <c r="IY56" s="18"/>
      <c r="IZ56" s="18"/>
      <c r="JA56" s="18"/>
      <c r="JB56" s="18"/>
      <c r="JC56" s="18"/>
      <c r="JD56" s="18"/>
      <c r="JE56" s="18"/>
      <c r="JF56" s="18"/>
      <c r="JG56" s="18"/>
      <c r="JH56" s="18"/>
      <c r="JI56" s="18"/>
      <c r="JJ56" s="18"/>
      <c r="JK56" s="18"/>
      <c r="JL56" s="18"/>
      <c r="JM56" s="18"/>
      <c r="JN56" s="18"/>
      <c r="JO56" s="18"/>
      <c r="JP56" s="18"/>
      <c r="JQ56" s="18"/>
      <c r="JR56" s="18"/>
      <c r="JS56" s="18"/>
      <c r="JT56" s="18"/>
      <c r="JU56" s="18"/>
      <c r="JV56" s="18"/>
      <c r="JW56" s="18"/>
      <c r="JX56" s="18"/>
      <c r="JY56" s="18"/>
      <c r="JZ56" s="18"/>
      <c r="KA56" s="18"/>
      <c r="KB56" s="18"/>
      <c r="KC56" s="18"/>
      <c r="KD56" s="18"/>
      <c r="KE56" s="18"/>
      <c r="KF56" s="18"/>
      <c r="KG56" s="18"/>
      <c r="KH56" s="18"/>
      <c r="KI56" s="18"/>
      <c r="KJ56" s="18"/>
      <c r="KK56" s="18"/>
      <c r="KL56" s="18"/>
      <c r="KM56" s="18"/>
      <c r="KN56" s="18"/>
      <c r="KO56" s="18"/>
      <c r="KP56" s="18"/>
      <c r="KQ56" s="18"/>
      <c r="KR56" s="18"/>
      <c r="KS56" s="18"/>
      <c r="KT56" s="18"/>
      <c r="KU56" s="18"/>
      <c r="KV56" s="18"/>
      <c r="KW56" s="18"/>
      <c r="KX56" s="18"/>
      <c r="KY56" s="18"/>
      <c r="KZ56" s="18"/>
      <c r="LA56" s="18"/>
      <c r="LB56" s="18"/>
      <c r="LC56" s="18"/>
      <c r="LD56" s="18"/>
      <c r="LE56" s="18"/>
      <c r="LF56" s="18"/>
      <c r="LG56" s="18"/>
      <c r="LH56" s="18"/>
      <c r="LI56" s="18"/>
      <c r="LJ56" s="18"/>
      <c r="LK56" s="18"/>
      <c r="LL56" s="18"/>
      <c r="LM56" s="18"/>
      <c r="LN56" s="18"/>
      <c r="LO56" s="18"/>
      <c r="LP56" s="18"/>
      <c r="LQ56" s="18"/>
      <c r="LR56" s="18"/>
      <c r="LS56" s="18"/>
      <c r="LT56" s="18"/>
      <c r="LU56" s="18"/>
      <c r="LV56" s="18"/>
      <c r="LW56" s="18"/>
      <c r="LX56" s="18"/>
      <c r="LY56" s="18"/>
      <c r="LZ56" s="18"/>
      <c r="MA56" s="18"/>
      <c r="MB56" s="18"/>
      <c r="MC56" s="18"/>
      <c r="MD56" s="18"/>
      <c r="ME56" s="18"/>
      <c r="MF56" s="18"/>
      <c r="MG56" s="18"/>
      <c r="MH56" s="18"/>
      <c r="MI56" s="18"/>
      <c r="MJ56" s="18"/>
      <c r="MK56" s="18"/>
      <c r="ML56" s="18"/>
      <c r="MM56" s="18"/>
      <c r="MN56" s="18"/>
      <c r="MO56" s="18"/>
      <c r="MP56" s="18"/>
      <c r="MQ56" s="18"/>
      <c r="MR56" s="18"/>
      <c r="MS56" s="18"/>
      <c r="MT56" s="18"/>
      <c r="MU56" s="18"/>
      <c r="MV56" s="18"/>
      <c r="MW56" s="18"/>
      <c r="MX56" s="18"/>
      <c r="MY56" s="18"/>
      <c r="MZ56" s="18"/>
      <c r="NA56" s="18"/>
      <c r="NB56" s="18"/>
      <c r="NC56" s="18"/>
      <c r="ND56" s="18"/>
      <c r="NE56" s="18"/>
      <c r="NF56" s="18"/>
      <c r="NG56" s="18"/>
      <c r="NH56" s="18"/>
      <c r="NI56" s="18"/>
      <c r="NJ56" s="18"/>
      <c r="NK56" s="18"/>
      <c r="NL56" s="18"/>
      <c r="NM56" s="18"/>
      <c r="NN56" s="18"/>
      <c r="NO56" s="18"/>
      <c r="NP56" s="18"/>
      <c r="NQ56" s="18"/>
      <c r="NR56" s="18"/>
      <c r="NS56" s="18"/>
      <c r="NT56" s="18"/>
      <c r="NU56" s="18"/>
      <c r="NV56" s="18"/>
      <c r="NW56" s="18"/>
      <c r="NX56" s="18"/>
      <c r="NY56" s="18"/>
      <c r="NZ56" s="18"/>
      <c r="OA56" s="18"/>
      <c r="OB56" s="18"/>
      <c r="OC56" s="18"/>
      <c r="OD56" s="18"/>
      <c r="OE56" s="18"/>
      <c r="OF56" s="18"/>
      <c r="OG56" s="18"/>
      <c r="OH56" s="18"/>
      <c r="OI56" s="18"/>
      <c r="OJ56" s="18"/>
      <c r="OK56" s="18"/>
      <c r="OL56" s="18"/>
      <c r="OM56" s="18"/>
      <c r="ON56" s="18"/>
      <c r="OO56" s="18"/>
      <c r="OP56" s="18"/>
      <c r="OQ56" s="18"/>
      <c r="OR56" s="18"/>
      <c r="OS56" s="18"/>
      <c r="OT56" s="18"/>
      <c r="OU56" s="18"/>
      <c r="OV56" s="18"/>
      <c r="OW56" s="18"/>
      <c r="OX56" s="18"/>
      <c r="OY56" s="18"/>
      <c r="OZ56" s="18"/>
      <c r="PA56" s="18"/>
      <c r="PB56" s="18"/>
      <c r="PC56" s="18"/>
      <c r="PD56" s="18"/>
      <c r="PE56" s="18"/>
      <c r="PF56" s="18"/>
      <c r="PG56" s="18"/>
      <c r="PH56" s="18"/>
      <c r="PI56" s="18"/>
      <c r="PJ56" s="18"/>
      <c r="PK56" s="18"/>
      <c r="PL56" s="18"/>
      <c r="PM56" s="18"/>
      <c r="PN56" s="18"/>
      <c r="PO56" s="18"/>
      <c r="PP56" s="18"/>
      <c r="PQ56" s="18"/>
      <c r="PR56" s="18"/>
      <c r="PS56" s="18"/>
      <c r="PT56" s="18"/>
      <c r="PU56" s="18"/>
      <c r="PV56" s="18"/>
      <c r="PW56" s="18"/>
      <c r="PX56" s="18"/>
      <c r="PY56" s="18"/>
      <c r="PZ56" s="18"/>
      <c r="QA56" s="18"/>
      <c r="QB56" s="18"/>
      <c r="QC56" s="18"/>
      <c r="QD56" s="18"/>
      <c r="QE56" s="18"/>
      <c r="QF56" s="18"/>
      <c r="QG56" s="18"/>
      <c r="QH56" s="18"/>
      <c r="QI56" s="18"/>
      <c r="QJ56" s="18"/>
      <c r="QK56" s="18"/>
      <c r="QL56" s="18"/>
      <c r="QM56" s="18"/>
      <c r="QN56" s="18"/>
      <c r="QO56" s="18"/>
      <c r="QP56" s="18"/>
      <c r="QQ56" s="18"/>
      <c r="QR56" s="18"/>
      <c r="QS56" s="18"/>
      <c r="QT56" s="18"/>
      <c r="QU56" s="18"/>
      <c r="QV56" s="18"/>
      <c r="QW56" s="18"/>
      <c r="QX56" s="18"/>
      <c r="QY56" s="18"/>
      <c r="QZ56" s="18"/>
      <c r="RA56" s="18"/>
      <c r="RB56" s="18"/>
      <c r="RC56" s="18"/>
      <c r="RD56" s="18"/>
      <c r="RE56" s="18"/>
      <c r="RF56" s="18"/>
      <c r="RG56" s="18"/>
      <c r="RH56" s="18"/>
      <c r="RI56" s="18"/>
      <c r="RJ56" s="18"/>
      <c r="RK56" s="18"/>
      <c r="RL56" s="18"/>
      <c r="RM56" s="18"/>
      <c r="RN56" s="18"/>
      <c r="RO56" s="18"/>
      <c r="RP56" s="18"/>
      <c r="RQ56" s="18"/>
      <c r="RR56" s="18"/>
      <c r="RS56" s="18"/>
      <c r="RT56" s="18"/>
      <c r="RU56" s="18"/>
      <c r="RV56" s="18"/>
      <c r="RW56" s="18"/>
      <c r="RX56" s="18"/>
      <c r="RY56" s="18"/>
      <c r="RZ56" s="18"/>
      <c r="SA56" s="18"/>
      <c r="SB56" s="18"/>
      <c r="SC56" s="18"/>
      <c r="SD56" s="18"/>
      <c r="SE56" s="18"/>
      <c r="SF56" s="18"/>
      <c r="SG56" s="18"/>
      <c r="SH56" s="18"/>
      <c r="SI56" s="18"/>
      <c r="SJ56" s="18"/>
      <c r="SK56" s="18"/>
      <c r="SL56" s="18"/>
      <c r="SM56" s="18"/>
      <c r="SN56" s="18"/>
      <c r="SO56" s="18"/>
      <c r="SP56" s="18"/>
      <c r="SQ56" s="18"/>
      <c r="SR56" s="18"/>
      <c r="SS56" s="18"/>
      <c r="ST56" s="18"/>
      <c r="SU56" s="18"/>
      <c r="SV56" s="18"/>
      <c r="SW56" s="18"/>
      <c r="SX56" s="18"/>
      <c r="SY56" s="18"/>
      <c r="SZ56" s="18"/>
      <c r="TA56" s="18"/>
      <c r="TB56" s="18"/>
      <c r="TC56" s="18"/>
      <c r="TD56" s="18"/>
      <c r="TE56" s="18"/>
      <c r="TF56" s="18"/>
      <c r="TG56" s="18"/>
      <c r="TH56" s="18"/>
      <c r="TI56" s="18"/>
      <c r="TJ56" s="18"/>
      <c r="TK56" s="18"/>
      <c r="TL56" s="18"/>
      <c r="TM56" s="18"/>
      <c r="TN56" s="18"/>
      <c r="TO56" s="18"/>
      <c r="TP56" s="18"/>
      <c r="TQ56" s="18"/>
      <c r="TR56" s="18"/>
      <c r="TS56" s="18"/>
      <c r="TT56" s="18"/>
      <c r="TU56" s="18"/>
      <c r="TV56" s="18"/>
      <c r="TW56" s="18"/>
      <c r="TX56" s="18"/>
      <c r="TY56" s="18"/>
      <c r="TZ56" s="18"/>
      <c r="UA56" s="18"/>
      <c r="UB56" s="18"/>
      <c r="UC56" s="18"/>
      <c r="UD56" s="18"/>
      <c r="UE56" s="18"/>
      <c r="UF56" s="18"/>
      <c r="UG56" s="18"/>
      <c r="UH56" s="18"/>
      <c r="UI56" s="18"/>
      <c r="UJ56" s="18"/>
      <c r="UK56" s="18"/>
      <c r="UL56" s="18"/>
      <c r="UM56" s="18"/>
      <c r="UN56" s="18"/>
      <c r="UO56" s="18"/>
      <c r="UP56" s="18"/>
      <c r="UQ56" s="18"/>
      <c r="UR56" s="18"/>
      <c r="US56" s="18"/>
      <c r="UT56" s="18"/>
      <c r="UU56" s="18"/>
      <c r="UV56" s="18"/>
      <c r="UW56" s="18"/>
      <c r="UX56" s="18"/>
      <c r="UY56" s="18"/>
      <c r="UZ56" s="18"/>
      <c r="VA56" s="18"/>
      <c r="VB56" s="18"/>
      <c r="VC56" s="18"/>
      <c r="VD56" s="18"/>
      <c r="VE56" s="18"/>
      <c r="VF56" s="18"/>
      <c r="VG56" s="18"/>
      <c r="VH56" s="18"/>
      <c r="VI56" s="18"/>
      <c r="VJ56" s="18"/>
      <c r="VK56" s="18"/>
      <c r="VL56" s="18"/>
      <c r="VM56" s="18"/>
      <c r="VN56" s="18"/>
      <c r="VO56" s="18"/>
      <c r="VP56" s="18"/>
      <c r="VQ56" s="18"/>
      <c r="VR56" s="18"/>
      <c r="VS56" s="18"/>
      <c r="VT56" s="18"/>
      <c r="VU56" s="18"/>
      <c r="VV56" s="18"/>
      <c r="VW56" s="18"/>
      <c r="VX56" s="18"/>
      <c r="VY56" s="18"/>
      <c r="VZ56" s="18"/>
      <c r="WA56" s="18"/>
      <c r="WB56" s="18"/>
      <c r="WC56" s="18"/>
      <c r="WD56" s="18"/>
      <c r="WE56" s="18"/>
      <c r="WF56" s="18"/>
      <c r="WG56" s="18"/>
      <c r="WH56" s="18"/>
      <c r="WI56" s="18"/>
      <c r="WJ56" s="18"/>
      <c r="WK56" s="18"/>
      <c r="WL56" s="18"/>
      <c r="WM56" s="18"/>
      <c r="WN56" s="18"/>
      <c r="WO56" s="18"/>
      <c r="WP56" s="18"/>
      <c r="WQ56" s="18"/>
      <c r="WR56" s="18"/>
      <c r="WS56" s="18"/>
      <c r="WT56" s="18"/>
      <c r="WU56" s="18"/>
      <c r="WV56" s="18"/>
      <c r="WW56" s="18"/>
      <c r="WX56" s="18"/>
      <c r="WY56" s="18"/>
      <c r="WZ56" s="18"/>
      <c r="XA56" s="18"/>
      <c r="XB56" s="18"/>
      <c r="XC56" s="18"/>
      <c r="XD56" s="18"/>
      <c r="XE56" s="18"/>
      <c r="XF56" s="18"/>
      <c r="XG56" s="18"/>
      <c r="XH56" s="18"/>
      <c r="XI56" s="18"/>
      <c r="XJ56" s="18"/>
      <c r="XK56" s="18"/>
      <c r="XL56" s="18"/>
      <c r="XM56" s="18"/>
      <c r="XN56" s="18"/>
      <c r="XO56" s="18"/>
      <c r="XP56" s="18"/>
      <c r="XQ56" s="18"/>
      <c r="XR56" s="18"/>
      <c r="XS56" s="18"/>
      <c r="XT56" s="18"/>
      <c r="XU56" s="18"/>
      <c r="XV56" s="18"/>
      <c r="XW56" s="18"/>
      <c r="XX56" s="18"/>
      <c r="XY56" s="18"/>
      <c r="XZ56" s="18"/>
      <c r="YA56" s="18"/>
      <c r="YB56" s="18"/>
      <c r="YC56" s="18"/>
      <c r="YD56" s="18"/>
      <c r="YE56" s="18"/>
      <c r="YF56" s="18"/>
      <c r="YG56" s="18"/>
      <c r="YH56" s="18"/>
      <c r="YI56" s="18"/>
      <c r="YJ56" s="18"/>
      <c r="YK56" s="18"/>
      <c r="YL56" s="18"/>
      <c r="YM56" s="18"/>
      <c r="YN56" s="18"/>
      <c r="YO56" s="18"/>
      <c r="YP56" s="18"/>
      <c r="YQ56" s="18"/>
      <c r="YR56" s="18"/>
      <c r="YS56" s="18"/>
      <c r="YT56" s="18"/>
      <c r="YU56" s="18"/>
      <c r="YV56" s="18"/>
      <c r="YW56" s="18"/>
      <c r="YX56" s="18"/>
      <c r="YY56" s="18"/>
      <c r="YZ56" s="18"/>
      <c r="ZA56" s="18"/>
      <c r="ZB56" s="18"/>
      <c r="ZC56" s="18"/>
      <c r="ZD56" s="18"/>
      <c r="ZE56" s="18"/>
      <c r="ZF56" s="18"/>
      <c r="ZG56" s="18"/>
      <c r="ZH56" s="18"/>
      <c r="ZI56" s="18"/>
      <c r="ZJ56" s="18"/>
      <c r="ZK56" s="18"/>
      <c r="ZL56" s="18"/>
      <c r="ZM56" s="18"/>
      <c r="ZN56" s="18"/>
      <c r="ZO56" s="18"/>
      <c r="ZP56" s="18"/>
      <c r="ZQ56" s="18"/>
      <c r="ZR56" s="18"/>
      <c r="ZS56" s="18"/>
      <c r="ZT56" s="18"/>
      <c r="ZU56" s="18"/>
      <c r="ZV56" s="18"/>
      <c r="ZW56" s="18"/>
      <c r="ZX56" s="18"/>
      <c r="ZY56" s="18"/>
      <c r="ZZ56" s="18"/>
      <c r="AAA56" s="18"/>
      <c r="AAB56" s="18"/>
      <c r="AAC56" s="18"/>
      <c r="AAD56" s="18"/>
      <c r="AAE56" s="18"/>
      <c r="AAF56" s="18"/>
      <c r="AAG56" s="18"/>
      <c r="AAH56" s="18"/>
      <c r="AAI56" s="18"/>
      <c r="AAJ56" s="18"/>
      <c r="AAK56" s="18"/>
      <c r="AAL56" s="18"/>
      <c r="AAM56" s="18"/>
      <c r="AAN56" s="18"/>
      <c r="AAO56" s="18"/>
      <c r="AAP56" s="18"/>
      <c r="AAQ56" s="18"/>
      <c r="AAR56" s="18"/>
      <c r="AAS56" s="18"/>
      <c r="AAT56" s="18"/>
      <c r="AAU56" s="18"/>
      <c r="AAV56" s="18"/>
      <c r="AAW56" s="18"/>
      <c r="AAX56" s="18"/>
      <c r="AAY56" s="18"/>
      <c r="AAZ56" s="18"/>
      <c r="ABA56" s="18"/>
      <c r="ABB56" s="18"/>
      <c r="ABC56" s="18"/>
      <c r="ABD56" s="18"/>
      <c r="ABE56" s="18"/>
      <c r="ABF56" s="18"/>
      <c r="ABG56" s="18"/>
      <c r="ABH56" s="18"/>
      <c r="ABI56" s="18"/>
      <c r="ABJ56" s="18"/>
      <c r="ABK56" s="18"/>
      <c r="ABL56" s="18"/>
      <c r="ABM56" s="18"/>
      <c r="ABN56" s="18"/>
      <c r="ABO56" s="18"/>
      <c r="ABP56" s="18"/>
      <c r="ABQ56" s="18"/>
      <c r="ABR56" s="18"/>
      <c r="ABS56" s="18"/>
      <c r="ABT56" s="18"/>
      <c r="ABU56" s="18"/>
      <c r="ABV56" s="18"/>
      <c r="ABW56" s="18"/>
      <c r="ABX56" s="18"/>
      <c r="ABY56" s="18"/>
      <c r="ABZ56" s="18"/>
      <c r="ACA56" s="18"/>
      <c r="ACB56" s="18"/>
      <c r="ACC56" s="18"/>
      <c r="ACD56" s="18"/>
      <c r="ACE56" s="18"/>
      <c r="ACF56" s="18"/>
      <c r="ACG56" s="18"/>
      <c r="ACH56" s="18"/>
      <c r="ACI56" s="18"/>
      <c r="ACJ56" s="18"/>
      <c r="ACK56" s="18"/>
      <c r="ACL56" s="18"/>
      <c r="ACM56" s="18"/>
      <c r="ACN56" s="18"/>
      <c r="ACO56" s="18"/>
      <c r="ACP56" s="18"/>
      <c r="ACQ56" s="18"/>
      <c r="ACR56" s="18"/>
      <c r="ACS56" s="18"/>
    </row>
    <row r="57" spans="1:773" s="102" customFormat="1" ht="13.8" x14ac:dyDescent="0.2">
      <c r="A57" s="18"/>
      <c r="B57" s="29"/>
      <c r="C57" s="23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  <c r="JQ57" s="18"/>
      <c r="JR57" s="18"/>
      <c r="JS57" s="18"/>
      <c r="JT57" s="18"/>
      <c r="JU57" s="18"/>
      <c r="JV57" s="18"/>
      <c r="JW57" s="18"/>
      <c r="JX57" s="18"/>
      <c r="JY57" s="18"/>
      <c r="JZ57" s="18"/>
      <c r="KA57" s="18"/>
      <c r="KB57" s="18"/>
      <c r="KC57" s="18"/>
      <c r="KD57" s="18"/>
      <c r="KE57" s="18"/>
      <c r="KF57" s="18"/>
      <c r="KG57" s="18"/>
      <c r="KH57" s="18"/>
      <c r="KI57" s="18"/>
      <c r="KJ57" s="18"/>
      <c r="KK57" s="18"/>
      <c r="KL57" s="18"/>
      <c r="KM57" s="18"/>
      <c r="KN57" s="18"/>
      <c r="KO57" s="18"/>
      <c r="KP57" s="18"/>
      <c r="KQ57" s="18"/>
      <c r="KR57" s="18"/>
      <c r="KS57" s="18"/>
      <c r="KT57" s="18"/>
      <c r="KU57" s="18"/>
      <c r="KV57" s="18"/>
      <c r="KW57" s="18"/>
      <c r="KX57" s="18"/>
      <c r="KY57" s="18"/>
      <c r="KZ57" s="18"/>
      <c r="LA57" s="18"/>
      <c r="LB57" s="18"/>
      <c r="LC57" s="18"/>
      <c r="LD57" s="18"/>
      <c r="LE57" s="18"/>
      <c r="LF57" s="18"/>
      <c r="LG57" s="18"/>
      <c r="LH57" s="18"/>
      <c r="LI57" s="18"/>
      <c r="LJ57" s="18"/>
      <c r="LK57" s="18"/>
      <c r="LL57" s="18"/>
      <c r="LM57" s="18"/>
      <c r="LN57" s="18"/>
      <c r="LO57" s="18"/>
      <c r="LP57" s="18"/>
      <c r="LQ57" s="18"/>
      <c r="LR57" s="18"/>
      <c r="LS57" s="18"/>
      <c r="LT57" s="18"/>
      <c r="LU57" s="18"/>
      <c r="LV57" s="18"/>
      <c r="LW57" s="18"/>
      <c r="LX57" s="18"/>
      <c r="LY57" s="18"/>
      <c r="LZ57" s="18"/>
      <c r="MA57" s="18"/>
      <c r="MB57" s="18"/>
      <c r="MC57" s="18"/>
      <c r="MD57" s="18"/>
      <c r="ME57" s="18"/>
      <c r="MF57" s="18"/>
      <c r="MG57" s="18"/>
      <c r="MH57" s="18"/>
      <c r="MI57" s="18"/>
      <c r="MJ57" s="18"/>
      <c r="MK57" s="18"/>
      <c r="ML57" s="18"/>
      <c r="MM57" s="18"/>
      <c r="MN57" s="18"/>
      <c r="MO57" s="18"/>
      <c r="MP57" s="18"/>
      <c r="MQ57" s="18"/>
      <c r="MR57" s="18"/>
      <c r="MS57" s="18"/>
      <c r="MT57" s="18"/>
      <c r="MU57" s="18"/>
      <c r="MV57" s="18"/>
      <c r="MW57" s="18"/>
      <c r="MX57" s="18"/>
      <c r="MY57" s="18"/>
      <c r="MZ57" s="18"/>
      <c r="NA57" s="18"/>
      <c r="NB57" s="18"/>
      <c r="NC57" s="18"/>
      <c r="ND57" s="18"/>
      <c r="NE57" s="18"/>
      <c r="NF57" s="18"/>
      <c r="NG57" s="18"/>
      <c r="NH57" s="18"/>
      <c r="NI57" s="18"/>
      <c r="NJ57" s="18"/>
      <c r="NK57" s="18"/>
      <c r="NL57" s="18"/>
      <c r="NM57" s="18"/>
      <c r="NN57" s="18"/>
      <c r="NO57" s="18"/>
      <c r="NP57" s="18"/>
      <c r="NQ57" s="18"/>
      <c r="NR57" s="18"/>
      <c r="NS57" s="18"/>
      <c r="NT57" s="18"/>
      <c r="NU57" s="18"/>
      <c r="NV57" s="18"/>
      <c r="NW57" s="18"/>
      <c r="NX57" s="18"/>
      <c r="NY57" s="18"/>
      <c r="NZ57" s="18"/>
      <c r="OA57" s="18"/>
      <c r="OB57" s="18"/>
      <c r="OC57" s="18"/>
      <c r="OD57" s="18"/>
      <c r="OE57" s="18"/>
      <c r="OF57" s="18"/>
      <c r="OG57" s="18"/>
      <c r="OH57" s="18"/>
      <c r="OI57" s="18"/>
      <c r="OJ57" s="18"/>
      <c r="OK57" s="18"/>
      <c r="OL57" s="18"/>
      <c r="OM57" s="18"/>
      <c r="ON57" s="18"/>
      <c r="OO57" s="18"/>
      <c r="OP57" s="18"/>
      <c r="OQ57" s="18"/>
      <c r="OR57" s="18"/>
      <c r="OS57" s="18"/>
      <c r="OT57" s="18"/>
      <c r="OU57" s="18"/>
      <c r="OV57" s="18"/>
      <c r="OW57" s="18"/>
      <c r="OX57" s="18"/>
      <c r="OY57" s="18"/>
      <c r="OZ57" s="18"/>
      <c r="PA57" s="18"/>
      <c r="PB57" s="18"/>
      <c r="PC57" s="18"/>
      <c r="PD57" s="18"/>
      <c r="PE57" s="18"/>
      <c r="PF57" s="18"/>
      <c r="PG57" s="18"/>
      <c r="PH57" s="18"/>
      <c r="PI57" s="18"/>
      <c r="PJ57" s="18"/>
      <c r="PK57" s="18"/>
      <c r="PL57" s="18"/>
      <c r="PM57" s="18"/>
      <c r="PN57" s="18"/>
      <c r="PO57" s="18"/>
      <c r="PP57" s="18"/>
      <c r="PQ57" s="18"/>
      <c r="PR57" s="18"/>
      <c r="PS57" s="18"/>
      <c r="PT57" s="18"/>
      <c r="PU57" s="18"/>
      <c r="PV57" s="18"/>
      <c r="PW57" s="18"/>
      <c r="PX57" s="18"/>
      <c r="PY57" s="18"/>
      <c r="PZ57" s="18"/>
      <c r="QA57" s="18"/>
      <c r="QB57" s="18"/>
      <c r="QC57" s="18"/>
      <c r="QD57" s="18"/>
      <c r="QE57" s="18"/>
      <c r="QF57" s="18"/>
      <c r="QG57" s="18"/>
      <c r="QH57" s="18"/>
      <c r="QI57" s="18"/>
      <c r="QJ57" s="18"/>
      <c r="QK57" s="18"/>
      <c r="QL57" s="18"/>
      <c r="QM57" s="18"/>
      <c r="QN57" s="18"/>
      <c r="QO57" s="18"/>
      <c r="QP57" s="18"/>
      <c r="QQ57" s="18"/>
      <c r="QR57" s="18"/>
      <c r="QS57" s="18"/>
      <c r="QT57" s="18"/>
      <c r="QU57" s="18"/>
      <c r="QV57" s="18"/>
      <c r="QW57" s="18"/>
      <c r="QX57" s="18"/>
      <c r="QY57" s="18"/>
      <c r="QZ57" s="18"/>
      <c r="RA57" s="18"/>
      <c r="RB57" s="18"/>
      <c r="RC57" s="18"/>
      <c r="RD57" s="18"/>
      <c r="RE57" s="18"/>
      <c r="RF57" s="18"/>
      <c r="RG57" s="18"/>
      <c r="RH57" s="18"/>
      <c r="RI57" s="18"/>
      <c r="RJ57" s="18"/>
      <c r="RK57" s="18"/>
      <c r="RL57" s="18"/>
      <c r="RM57" s="18"/>
      <c r="RN57" s="18"/>
      <c r="RO57" s="18"/>
      <c r="RP57" s="18"/>
      <c r="RQ57" s="18"/>
      <c r="RR57" s="18"/>
      <c r="RS57" s="18"/>
      <c r="RT57" s="18"/>
      <c r="RU57" s="18"/>
      <c r="RV57" s="18"/>
      <c r="RW57" s="18"/>
      <c r="RX57" s="18"/>
      <c r="RY57" s="18"/>
      <c r="RZ57" s="18"/>
      <c r="SA57" s="18"/>
      <c r="SB57" s="18"/>
      <c r="SC57" s="18"/>
      <c r="SD57" s="18"/>
      <c r="SE57" s="18"/>
      <c r="SF57" s="18"/>
      <c r="SG57" s="18"/>
      <c r="SH57" s="18"/>
      <c r="SI57" s="18"/>
      <c r="SJ57" s="18"/>
      <c r="SK57" s="18"/>
      <c r="SL57" s="18"/>
      <c r="SM57" s="18"/>
      <c r="SN57" s="18"/>
      <c r="SO57" s="18"/>
      <c r="SP57" s="18"/>
      <c r="SQ57" s="18"/>
      <c r="SR57" s="18"/>
      <c r="SS57" s="18"/>
      <c r="ST57" s="18"/>
      <c r="SU57" s="18"/>
      <c r="SV57" s="18"/>
      <c r="SW57" s="18"/>
      <c r="SX57" s="18"/>
      <c r="SY57" s="18"/>
      <c r="SZ57" s="18"/>
      <c r="TA57" s="18"/>
      <c r="TB57" s="18"/>
      <c r="TC57" s="18"/>
      <c r="TD57" s="18"/>
      <c r="TE57" s="18"/>
      <c r="TF57" s="18"/>
      <c r="TG57" s="18"/>
      <c r="TH57" s="18"/>
      <c r="TI57" s="18"/>
      <c r="TJ57" s="18"/>
      <c r="TK57" s="18"/>
      <c r="TL57" s="18"/>
      <c r="TM57" s="18"/>
      <c r="TN57" s="18"/>
      <c r="TO57" s="18"/>
      <c r="TP57" s="18"/>
      <c r="TQ57" s="18"/>
      <c r="TR57" s="18"/>
      <c r="TS57" s="18"/>
      <c r="TT57" s="18"/>
      <c r="TU57" s="18"/>
      <c r="TV57" s="18"/>
      <c r="TW57" s="18"/>
      <c r="TX57" s="18"/>
      <c r="TY57" s="18"/>
      <c r="TZ57" s="18"/>
      <c r="UA57" s="18"/>
      <c r="UB57" s="18"/>
      <c r="UC57" s="18"/>
      <c r="UD57" s="18"/>
      <c r="UE57" s="18"/>
      <c r="UF57" s="18"/>
      <c r="UG57" s="18"/>
      <c r="UH57" s="18"/>
      <c r="UI57" s="18"/>
      <c r="UJ57" s="18"/>
      <c r="UK57" s="18"/>
      <c r="UL57" s="18"/>
      <c r="UM57" s="18"/>
      <c r="UN57" s="18"/>
      <c r="UO57" s="18"/>
      <c r="UP57" s="18"/>
      <c r="UQ57" s="18"/>
      <c r="UR57" s="18"/>
      <c r="US57" s="18"/>
      <c r="UT57" s="18"/>
      <c r="UU57" s="18"/>
      <c r="UV57" s="18"/>
      <c r="UW57" s="18"/>
      <c r="UX57" s="18"/>
      <c r="UY57" s="18"/>
      <c r="UZ57" s="18"/>
      <c r="VA57" s="18"/>
      <c r="VB57" s="18"/>
      <c r="VC57" s="18"/>
      <c r="VD57" s="18"/>
      <c r="VE57" s="18"/>
      <c r="VF57" s="18"/>
      <c r="VG57" s="18"/>
      <c r="VH57" s="18"/>
      <c r="VI57" s="18"/>
      <c r="VJ57" s="18"/>
      <c r="VK57" s="18"/>
      <c r="VL57" s="18"/>
      <c r="VM57" s="18"/>
      <c r="VN57" s="18"/>
      <c r="VO57" s="18"/>
      <c r="VP57" s="18"/>
      <c r="VQ57" s="18"/>
      <c r="VR57" s="18"/>
      <c r="VS57" s="18"/>
      <c r="VT57" s="18"/>
      <c r="VU57" s="18"/>
      <c r="VV57" s="18"/>
      <c r="VW57" s="18"/>
      <c r="VX57" s="18"/>
      <c r="VY57" s="18"/>
      <c r="VZ57" s="18"/>
      <c r="WA57" s="18"/>
      <c r="WB57" s="18"/>
      <c r="WC57" s="18"/>
      <c r="WD57" s="18"/>
      <c r="WE57" s="18"/>
      <c r="WF57" s="18"/>
      <c r="WG57" s="18"/>
      <c r="WH57" s="18"/>
      <c r="WI57" s="18"/>
      <c r="WJ57" s="18"/>
      <c r="WK57" s="18"/>
      <c r="WL57" s="18"/>
      <c r="WM57" s="18"/>
      <c r="WN57" s="18"/>
      <c r="WO57" s="18"/>
      <c r="WP57" s="18"/>
      <c r="WQ57" s="18"/>
      <c r="WR57" s="18"/>
      <c r="WS57" s="18"/>
      <c r="WT57" s="18"/>
      <c r="WU57" s="18"/>
      <c r="WV57" s="18"/>
      <c r="WW57" s="18"/>
      <c r="WX57" s="18"/>
      <c r="WY57" s="18"/>
      <c r="WZ57" s="18"/>
      <c r="XA57" s="18"/>
      <c r="XB57" s="18"/>
      <c r="XC57" s="18"/>
      <c r="XD57" s="18"/>
      <c r="XE57" s="18"/>
      <c r="XF57" s="18"/>
      <c r="XG57" s="18"/>
      <c r="XH57" s="18"/>
      <c r="XI57" s="18"/>
      <c r="XJ57" s="18"/>
      <c r="XK57" s="18"/>
      <c r="XL57" s="18"/>
      <c r="XM57" s="18"/>
      <c r="XN57" s="18"/>
      <c r="XO57" s="18"/>
      <c r="XP57" s="18"/>
      <c r="XQ57" s="18"/>
      <c r="XR57" s="18"/>
      <c r="XS57" s="18"/>
      <c r="XT57" s="18"/>
      <c r="XU57" s="18"/>
      <c r="XV57" s="18"/>
      <c r="XW57" s="18"/>
      <c r="XX57" s="18"/>
      <c r="XY57" s="18"/>
      <c r="XZ57" s="18"/>
      <c r="YA57" s="18"/>
      <c r="YB57" s="18"/>
      <c r="YC57" s="18"/>
      <c r="YD57" s="18"/>
      <c r="YE57" s="18"/>
      <c r="YF57" s="18"/>
      <c r="YG57" s="18"/>
      <c r="YH57" s="18"/>
      <c r="YI57" s="18"/>
      <c r="YJ57" s="18"/>
      <c r="YK57" s="18"/>
      <c r="YL57" s="18"/>
      <c r="YM57" s="18"/>
      <c r="YN57" s="18"/>
      <c r="YO57" s="18"/>
      <c r="YP57" s="18"/>
      <c r="YQ57" s="18"/>
      <c r="YR57" s="18"/>
      <c r="YS57" s="18"/>
      <c r="YT57" s="18"/>
      <c r="YU57" s="18"/>
      <c r="YV57" s="18"/>
      <c r="YW57" s="18"/>
      <c r="YX57" s="18"/>
      <c r="YY57" s="18"/>
      <c r="YZ57" s="18"/>
      <c r="ZA57" s="18"/>
      <c r="ZB57" s="18"/>
      <c r="ZC57" s="18"/>
      <c r="ZD57" s="18"/>
      <c r="ZE57" s="18"/>
      <c r="ZF57" s="18"/>
      <c r="ZG57" s="18"/>
      <c r="ZH57" s="18"/>
      <c r="ZI57" s="18"/>
      <c r="ZJ57" s="18"/>
      <c r="ZK57" s="18"/>
      <c r="ZL57" s="18"/>
      <c r="ZM57" s="18"/>
      <c r="ZN57" s="18"/>
      <c r="ZO57" s="18"/>
      <c r="ZP57" s="18"/>
      <c r="ZQ57" s="18"/>
      <c r="ZR57" s="18"/>
      <c r="ZS57" s="18"/>
      <c r="ZT57" s="18"/>
      <c r="ZU57" s="18"/>
      <c r="ZV57" s="18"/>
      <c r="ZW57" s="18"/>
      <c r="ZX57" s="18"/>
      <c r="ZY57" s="18"/>
      <c r="ZZ57" s="18"/>
      <c r="AAA57" s="18"/>
      <c r="AAB57" s="18"/>
      <c r="AAC57" s="18"/>
      <c r="AAD57" s="18"/>
      <c r="AAE57" s="18"/>
      <c r="AAF57" s="18"/>
      <c r="AAG57" s="18"/>
      <c r="AAH57" s="18"/>
      <c r="AAI57" s="18"/>
      <c r="AAJ57" s="18"/>
      <c r="AAK57" s="18"/>
      <c r="AAL57" s="18"/>
      <c r="AAM57" s="18"/>
      <c r="AAN57" s="18"/>
      <c r="AAO57" s="18"/>
      <c r="AAP57" s="18"/>
      <c r="AAQ57" s="18"/>
      <c r="AAR57" s="18"/>
      <c r="AAS57" s="18"/>
      <c r="AAT57" s="18"/>
      <c r="AAU57" s="18"/>
      <c r="AAV57" s="18"/>
      <c r="AAW57" s="18"/>
      <c r="AAX57" s="18"/>
      <c r="AAY57" s="18"/>
      <c r="AAZ57" s="18"/>
      <c r="ABA57" s="18"/>
      <c r="ABB57" s="18"/>
      <c r="ABC57" s="18"/>
      <c r="ABD57" s="18"/>
      <c r="ABE57" s="18"/>
      <c r="ABF57" s="18"/>
      <c r="ABG57" s="18"/>
      <c r="ABH57" s="18"/>
      <c r="ABI57" s="18"/>
      <c r="ABJ57" s="18"/>
      <c r="ABK57" s="18"/>
      <c r="ABL57" s="18"/>
      <c r="ABM57" s="18"/>
      <c r="ABN57" s="18"/>
      <c r="ABO57" s="18"/>
      <c r="ABP57" s="18"/>
      <c r="ABQ57" s="18"/>
      <c r="ABR57" s="18"/>
      <c r="ABS57" s="18"/>
      <c r="ABT57" s="18"/>
      <c r="ABU57" s="18"/>
      <c r="ABV57" s="18"/>
      <c r="ABW57" s="18"/>
      <c r="ABX57" s="18"/>
      <c r="ABY57" s="18"/>
      <c r="ABZ57" s="18"/>
      <c r="ACA57" s="18"/>
      <c r="ACB57" s="18"/>
      <c r="ACC57" s="18"/>
      <c r="ACD57" s="18"/>
      <c r="ACE57" s="18"/>
      <c r="ACF57" s="18"/>
      <c r="ACG57" s="18"/>
      <c r="ACH57" s="18"/>
      <c r="ACI57" s="18"/>
      <c r="ACJ57" s="18"/>
      <c r="ACK57" s="18"/>
      <c r="ACL57" s="18"/>
      <c r="ACM57" s="18"/>
      <c r="ACN57" s="18"/>
      <c r="ACO57" s="18"/>
      <c r="ACP57" s="18"/>
      <c r="ACQ57" s="18"/>
      <c r="ACR57" s="18"/>
      <c r="ACS57" s="18"/>
    </row>
    <row r="58" spans="1:773" s="102" customFormat="1" ht="13.8" x14ac:dyDescent="0.2">
      <c r="A58" s="18"/>
      <c r="B58" s="29"/>
      <c r="C58" s="23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</row>
    <row r="59" spans="1:773" s="8" customFormat="1" x14ac:dyDescent="0.2">
      <c r="A59" s="9"/>
      <c r="B59" s="6"/>
      <c r="C59" s="5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</row>
    <row r="60" spans="1:773" s="8" customFormat="1" x14ac:dyDescent="0.2">
      <c r="A60" s="9"/>
      <c r="B60" s="6"/>
      <c r="C60" s="5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</row>
    <row r="61" spans="1:773" s="8" customFormat="1" x14ac:dyDescent="0.2">
      <c r="A61" s="9"/>
      <c r="B61" s="6"/>
      <c r="C61" s="5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</row>
    <row r="62" spans="1:773" s="8" customFormat="1" x14ac:dyDescent="0.2">
      <c r="A62" s="9"/>
      <c r="B62" s="6"/>
      <c r="C62" s="5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</row>
    <row r="63" spans="1:773" s="8" customFormat="1" x14ac:dyDescent="0.2">
      <c r="A63" s="9"/>
      <c r="B63" s="6"/>
      <c r="C63" s="5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</row>
    <row r="64" spans="1:773" s="8" customFormat="1" x14ac:dyDescent="0.2">
      <c r="A64" s="9"/>
      <c r="B64" s="6"/>
      <c r="C64" s="5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</row>
    <row r="65" spans="1:773" s="8" customFormat="1" x14ac:dyDescent="0.2">
      <c r="A65" s="9"/>
      <c r="B65" s="6"/>
      <c r="C65" s="5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</row>
  </sheetData>
  <mergeCells count="1">
    <mergeCell ref="A1:C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44</vt:i4>
      </vt:variant>
      <vt:variant>
        <vt:lpstr>Benannte Bereiche</vt:lpstr>
      </vt:variant>
      <vt:variant>
        <vt:i4>9</vt:i4>
      </vt:variant>
    </vt:vector>
  </HeadingPairs>
  <TitlesOfParts>
    <vt:vector size="53" baseType="lpstr">
      <vt:lpstr>Bundespartei-Bilanz</vt:lpstr>
      <vt:lpstr>Bundespartei</vt:lpstr>
      <vt:lpstr>Burgenland</vt:lpstr>
      <vt:lpstr>Eisenstadt</vt:lpstr>
      <vt:lpstr>Burgenland BG - GG</vt:lpstr>
      <vt:lpstr>Kärnten</vt:lpstr>
      <vt:lpstr>Klagenfurt</vt:lpstr>
      <vt:lpstr>Ktn-Stat. - GG</vt:lpstr>
      <vt:lpstr>NÖ</vt:lpstr>
      <vt:lpstr>St. Pölten</vt:lpstr>
      <vt:lpstr>NÖ-Stat.</vt:lpstr>
      <vt:lpstr>NÖ-BG - GG</vt:lpstr>
      <vt:lpstr>OÖ</vt:lpstr>
      <vt:lpstr>Linz</vt:lpstr>
      <vt:lpstr>OÖ-Stat.</vt:lpstr>
      <vt:lpstr>OÖ-BG - GG</vt:lpstr>
      <vt:lpstr>Salzburg (LO)</vt:lpstr>
      <vt:lpstr>Salzburg (Stadt)</vt:lpstr>
      <vt:lpstr>Salzburg-BG - GG</vt:lpstr>
      <vt:lpstr>Stmk</vt:lpstr>
      <vt:lpstr>Graz</vt:lpstr>
      <vt:lpstr>Stmk-BG - GG</vt:lpstr>
      <vt:lpstr>Tirol</vt:lpstr>
      <vt:lpstr>Innsbruck</vt:lpstr>
      <vt:lpstr>Tirol-BG - GG</vt:lpstr>
      <vt:lpstr>Vbg</vt:lpstr>
      <vt:lpstr>Bregenz</vt:lpstr>
      <vt:lpstr>Vbg - GG</vt:lpstr>
      <vt:lpstr>Wien</vt:lpstr>
      <vt:lpstr>Wien-BG</vt:lpstr>
      <vt:lpstr>10. Bundesland</vt:lpstr>
      <vt:lpstr>Grüne Andersrum</vt:lpstr>
      <vt:lpstr>Grüne Frauen</vt:lpstr>
      <vt:lpstr>Generation Plus</vt:lpstr>
      <vt:lpstr>Grüne Jugend</vt:lpstr>
      <vt:lpstr>Grüne Migr. Vbg</vt:lpstr>
      <vt:lpstr>Grüne Migr. Wien</vt:lpstr>
      <vt:lpstr>MGB, Kredite, Immobilien</vt:lpstr>
      <vt:lpstr>Erträge NO</vt:lpstr>
      <vt:lpstr>Spenden, Sponsoring, Inserate</vt:lpstr>
      <vt:lpstr>Liste TG</vt:lpstr>
      <vt:lpstr>Liste NTG</vt:lpstr>
      <vt:lpstr>Liste Beteiligungen</vt:lpstr>
      <vt:lpstr>Liste Nahestehende</vt:lpstr>
      <vt:lpstr>'Liste TG'!_Hlk177494518</vt:lpstr>
      <vt:lpstr>'MGB, Kredite, Immobilien'!_Hlk177499132</vt:lpstr>
      <vt:lpstr>'MGB, Kredite, Immobilien'!_Hlk177595066</vt:lpstr>
      <vt:lpstr>'MGB, Kredite, Immobilien'!_Hlk177595111</vt:lpstr>
      <vt:lpstr>'Liste Nahestehende'!_Hlk177654056</vt:lpstr>
      <vt:lpstr>'Liste Nahestehende'!_Hlk196959957</vt:lpstr>
      <vt:lpstr>'Spenden, Sponsoring, Inserate'!_Hlk197465997</vt:lpstr>
      <vt:lpstr>'Liste Nahestehende'!_Hlk197513955</vt:lpstr>
      <vt:lpstr>'Wien-BG'!Datenbank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gabriela.schoenberge</dc:creator>
  <cp:lastModifiedBy>Gabriela Schönberger</cp:lastModifiedBy>
  <cp:lastPrinted>2020-01-09T13:17:37Z</cp:lastPrinted>
  <dcterms:created xsi:type="dcterms:W3CDTF">2019-04-09T12:31:57Z</dcterms:created>
  <dcterms:modified xsi:type="dcterms:W3CDTF">2025-11-28T07:15:36Z</dcterms:modified>
</cp:coreProperties>
</file>