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Volumes/Benutzer/Users/rosenbichler/.ezuno/CheckOut/"/>
    </mc:Choice>
  </mc:AlternateContent>
  <xr:revisionPtr revIDLastSave="0" documentId="13_ncr:1_{1AA85FF7-5C5D-D447-A966-E408FC46C556}" xr6:coauthVersionLast="47" xr6:coauthVersionMax="47" xr10:uidLastSave="{00000000-0000-0000-0000-000000000000}"/>
  <bookViews>
    <workbookView xWindow="0" yWindow="760" windowWidth="29040" windowHeight="15720" firstSheet="28" activeTab="36" xr2:uid="{00000000-000D-0000-FFFF-FFFF00000000}"/>
  </bookViews>
  <sheets>
    <sheet name="Deckblatt" sheetId="8" r:id="rId1"/>
    <sheet name="Teil 1" sheetId="2" r:id="rId2"/>
    <sheet name="Bilanz Bund" sheetId="3" r:id="rId3"/>
    <sheet name=" GuV Bund" sheetId="7" r:id="rId4"/>
    <sheet name="Teil 2" sheetId="9" r:id="rId5"/>
    <sheet name="GuV LO Bgld" sheetId="18" r:id="rId6"/>
    <sheet name="LH Eisenstadt" sheetId="33" r:id="rId7"/>
    <sheet name="BO Bgld." sheetId="41" r:id="rId8"/>
    <sheet name="GuV LO Knt" sheetId="19" r:id="rId9"/>
    <sheet name="LH Klagenfurt" sheetId="34" r:id="rId10"/>
    <sheet name="BO Knt." sheetId="42" r:id="rId11"/>
    <sheet name="GuV LO NÖ" sheetId="20" r:id="rId12"/>
    <sheet name="LH St.Pölten" sheetId="35" r:id="rId13"/>
    <sheet name="BO NÖ" sheetId="43" r:id="rId14"/>
    <sheet name="GuV LO OÖ" sheetId="21" r:id="rId15"/>
    <sheet name="LH Linz" sheetId="36" r:id="rId16"/>
    <sheet name="BO OÖ" sheetId="44" r:id="rId17"/>
    <sheet name="GuV LO Sbg" sheetId="22" r:id="rId18"/>
    <sheet name="LH Salzburg" sheetId="37" r:id="rId19"/>
    <sheet name="BO Sbg" sheetId="45" r:id="rId20"/>
    <sheet name="GuV LO Stmk" sheetId="23" r:id="rId21"/>
    <sheet name="LH Graz" sheetId="38" r:id="rId22"/>
    <sheet name="BO Stmk" sheetId="46" r:id="rId23"/>
    <sheet name="GuV LO Tirol" sheetId="24" r:id="rId24"/>
    <sheet name="LH Innsbruck" sheetId="39" r:id="rId25"/>
    <sheet name="BO Tirol" sheetId="47" r:id="rId26"/>
    <sheet name="GuV LO Vbg" sheetId="25" r:id="rId27"/>
    <sheet name="LH Bregenz" sheetId="40" r:id="rId28"/>
    <sheet name="BO Vbg" sheetId="48" r:id="rId29"/>
    <sheet name="GuV LO Wien" sheetId="26" r:id="rId30"/>
    <sheet name="BO Wien" sheetId="49" r:id="rId31"/>
    <sheet name="Anlagen" sheetId="10" r:id="rId32"/>
    <sheet name="Immobilienverm." sheetId="30" r:id="rId33"/>
    <sheet name="Kredite" sheetId="31" r:id="rId34"/>
    <sheet name="Gliederungen" sheetId="11" r:id="rId35"/>
    <sheet name="MG Beiträge" sheetId="12" r:id="rId36"/>
    <sheet name="Erträge v.NO" sheetId="13" r:id="rId37"/>
    <sheet name="Spenden" sheetId="14" r:id="rId38"/>
    <sheet name="Sponsoring" sheetId="27" r:id="rId39"/>
    <sheet name="Inserate" sheetId="28" r:id="rId40"/>
    <sheet name="Beteiligungen" sheetId="16" r:id="rId41"/>
    <sheet name="nahestehende Org." sheetId="17" r:id="rId42"/>
  </sheets>
  <definedNames>
    <definedName name="_xlnm.Print_Area" localSheetId="3">' GuV Bund'!$A$1:$E$46</definedName>
    <definedName name="_xlnm.Print_Area" localSheetId="2">'Bilanz Bund'!$A$1:$F$42</definedName>
    <definedName name="_xlnm.Print_Area" localSheetId="36">'Erträge v.NO'!$A$1:$D$14</definedName>
    <definedName name="_xlnm.Print_Area" localSheetId="5">'GuV LO Bgld'!$A$1:$E$47</definedName>
    <definedName name="_xlnm.Print_Area" localSheetId="33">Kredite!$A$1:$E$17</definedName>
    <definedName name="_xlnm.Print_Area" localSheetId="35">'MG Beiträge'!$A$1:$C$16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21" l="1"/>
  <c r="E24" i="36" l="1"/>
  <c r="E25" i="21"/>
  <c r="C49" i="21"/>
  <c r="C28" i="24"/>
  <c r="C37" i="24"/>
  <c r="C21" i="24" l="1"/>
  <c r="C23" i="24" s="1"/>
  <c r="E25" i="36"/>
  <c r="E46" i="24"/>
  <c r="E47" i="24" s="1"/>
  <c r="C46" i="24"/>
  <c r="E23" i="24"/>
  <c r="C25" i="21"/>
  <c r="E48" i="39"/>
  <c r="D14" i="13"/>
  <c r="E24" i="22"/>
  <c r="C24" i="22"/>
  <c r="E47" i="34"/>
  <c r="E24" i="34"/>
  <c r="D19" i="45"/>
  <c r="C19" i="45"/>
  <c r="E46" i="7"/>
  <c r="C47" i="24" l="1"/>
  <c r="E47" i="38"/>
  <c r="E24" i="20"/>
  <c r="E47" i="18"/>
  <c r="C47" i="34"/>
  <c r="C24" i="34"/>
  <c r="E47" i="23"/>
  <c r="C47" i="23"/>
  <c r="E47" i="26"/>
  <c r="C47" i="26"/>
  <c r="C24" i="26"/>
  <c r="E46" i="33"/>
  <c r="C46" i="33"/>
  <c r="E23" i="33"/>
  <c r="C23" i="33"/>
  <c r="E23" i="18"/>
  <c r="C23" i="18"/>
  <c r="C46" i="18"/>
  <c r="E24" i="26"/>
  <c r="E45" i="40"/>
  <c r="C45" i="40"/>
  <c r="E23" i="40"/>
  <c r="C23" i="40"/>
  <c r="E45" i="25"/>
  <c r="C45" i="25"/>
  <c r="E23" i="25"/>
  <c r="C23" i="25"/>
  <c r="C48" i="39"/>
  <c r="E23" i="39"/>
  <c r="C23" i="39"/>
  <c r="C47" i="38"/>
  <c r="E23" i="38"/>
  <c r="C23" i="38"/>
  <c r="E48" i="38" l="1"/>
  <c r="C47" i="33"/>
  <c r="E47" i="33"/>
  <c r="C47" i="18"/>
  <c r="E48" i="26"/>
  <c r="C48" i="26"/>
  <c r="C46" i="40"/>
  <c r="E46" i="40"/>
  <c r="E46" i="25"/>
  <c r="C46" i="25"/>
  <c r="E49" i="39"/>
  <c r="C49" i="39"/>
  <c r="C48" i="38"/>
  <c r="E23" i="23"/>
  <c r="C23" i="23"/>
  <c r="E46" i="37"/>
  <c r="C46" i="37"/>
  <c r="E23" i="37"/>
  <c r="C23" i="37"/>
  <c r="E47" i="22"/>
  <c r="C47" i="22"/>
  <c r="B4" i="31"/>
  <c r="E21" i="36"/>
  <c r="E48" i="36"/>
  <c r="C48" i="36"/>
  <c r="C25" i="36"/>
  <c r="C49" i="36" s="1"/>
  <c r="E45" i="35"/>
  <c r="C45" i="35"/>
  <c r="E23" i="35"/>
  <c r="C23" i="35"/>
  <c r="C47" i="20"/>
  <c r="C24" i="20"/>
  <c r="C46" i="19"/>
  <c r="C23" i="19"/>
  <c r="E48" i="34" l="1"/>
  <c r="C48" i="34"/>
  <c r="C48" i="23"/>
  <c r="E48" i="23"/>
  <c r="E47" i="37"/>
  <c r="C47" i="37"/>
  <c r="E48" i="22"/>
  <c r="C48" i="22"/>
  <c r="E49" i="36"/>
  <c r="E50" i="21"/>
  <c r="C50" i="21"/>
  <c r="E46" i="35"/>
  <c r="C46" i="35"/>
  <c r="C48" i="20"/>
  <c r="C47" i="19"/>
  <c r="B61" i="14" l="1"/>
  <c r="B52" i="14"/>
  <c r="C46" i="7"/>
  <c r="C44" i="7"/>
  <c r="C21" i="7"/>
  <c r="C10" i="7"/>
  <c r="D41" i="3"/>
  <c r="D39" i="3"/>
  <c r="D37" i="3"/>
  <c r="D30" i="3"/>
  <c r="D22" i="3"/>
  <c r="D20" i="3"/>
  <c r="D13" i="3"/>
  <c r="E47" i="20" l="1"/>
  <c r="E46" i="19"/>
  <c r="E23" i="19"/>
  <c r="E46" i="18"/>
  <c r="E48" i="20" l="1"/>
  <c r="E47" i="19"/>
  <c r="E44" i="7"/>
  <c r="E43" i="7"/>
  <c r="E27" i="7"/>
  <c r="E20" i="7"/>
  <c r="E21" i="7" s="1"/>
  <c r="F36" i="3" l="1"/>
  <c r="F32" i="3"/>
  <c r="F30" i="3"/>
  <c r="F16" i="3"/>
  <c r="F20" i="3" s="1"/>
  <c r="F13" i="3"/>
  <c r="F22" i="3" l="1"/>
  <c r="F37" i="3"/>
  <c r="F39" i="3" s="1"/>
  <c r="F41" i="3" l="1"/>
  <c r="C25" i="40"/>
  <c r="C26" i="39"/>
  <c r="C26" i="38"/>
  <c r="C26" i="37"/>
  <c r="C28" i="36"/>
  <c r="C25" i="35"/>
  <c r="C26" i="34"/>
  <c r="C26" i="33"/>
  <c r="C26" i="26"/>
  <c r="C25" i="25"/>
  <c r="C25" i="24"/>
  <c r="C26" i="23"/>
  <c r="C27" i="22"/>
  <c r="C28" i="21"/>
  <c r="C27" i="20"/>
  <c r="C26" i="19"/>
  <c r="C26" i="18"/>
  <c r="C24" i="7"/>
</calcChain>
</file>

<file path=xl/sharedStrings.xml><?xml version="1.0" encoding="utf-8"?>
<sst xmlns="http://schemas.openxmlformats.org/spreadsheetml/2006/main" count="7208" uniqueCount="2816">
  <si>
    <t>1.</t>
  </si>
  <si>
    <t>€</t>
  </si>
  <si>
    <t>2.</t>
  </si>
  <si>
    <t>3.</t>
  </si>
  <si>
    <t>4.</t>
  </si>
  <si>
    <t>5.</t>
  </si>
  <si>
    <t>sonstige Forderungen und Vermögensgegenstände</t>
  </si>
  <si>
    <t>Rückstellungen für Abfertigungen</t>
  </si>
  <si>
    <t>sonstige Rückstellungen</t>
  </si>
  <si>
    <t>Verbindlichkeiten gegenüber Kreditinstituten</t>
  </si>
  <si>
    <t>sonstige Verbindlichkeiten</t>
  </si>
  <si>
    <t>Mitgliedsbeiträge</t>
  </si>
  <si>
    <t>Fördermittel</t>
  </si>
  <si>
    <t>Vorjahr</t>
  </si>
  <si>
    <t>Preis 1967 ÖS</t>
  </si>
  <si>
    <t>Preis EUR</t>
  </si>
  <si>
    <t>ÖS VPI</t>
  </si>
  <si>
    <t>EUR VPI</t>
  </si>
  <si>
    <t>niedrigst EUR</t>
  </si>
  <si>
    <t>höchst EUR</t>
  </si>
  <si>
    <t>Preis EUR Schnitt</t>
  </si>
  <si>
    <t>31.12.2023</t>
  </si>
  <si>
    <t>1. Aktiva</t>
  </si>
  <si>
    <t>a.   Anlagevermögen</t>
  </si>
  <si>
    <t>i.</t>
  </si>
  <si>
    <t>Grundstücke</t>
  </si>
  <si>
    <t>ii.</t>
  </si>
  <si>
    <t>iii.</t>
  </si>
  <si>
    <t>Geschäftsausstattung</t>
  </si>
  <si>
    <t>iv.</t>
  </si>
  <si>
    <t>Anteile an Unternehmen</t>
  </si>
  <si>
    <t>v.</t>
  </si>
  <si>
    <t>sonstige Finanzanlagen</t>
  </si>
  <si>
    <t>grundstücksgleiche Rechte u. Bauten, einschließlich der Bauten auf fremden Grund</t>
  </si>
  <si>
    <t>b. Umlaufvermögen</t>
  </si>
  <si>
    <t>Forderungen an Gliederungen der Partei</t>
  </si>
  <si>
    <t>Bankguthaben und Schecks</t>
  </si>
  <si>
    <t>Forderungen aus der Parteienförderung</t>
  </si>
  <si>
    <t>2. Passiva</t>
  </si>
  <si>
    <t>a. Rückstellungen</t>
  </si>
  <si>
    <t>Pensionstückstellungen</t>
  </si>
  <si>
    <t>b. Verbindlichkeiten</t>
  </si>
  <si>
    <t>Verbindlichkeiten gegenüber nahestehenden Organisationen</t>
  </si>
  <si>
    <t>Gesamtsumme Aktiva</t>
  </si>
  <si>
    <t>Gesamtsumme Passiva</t>
  </si>
  <si>
    <t xml:space="preserve">Reinvermögen </t>
  </si>
  <si>
    <t>Erträge aus der Parteiorganisation</t>
  </si>
  <si>
    <t>Erträge aus nahestehenden Organisationen oder Personenkomitees</t>
  </si>
  <si>
    <t>Erträge aus parteieigener wirtschaftlicher Tätigkeit</t>
  </si>
  <si>
    <t>Erträge aus Anteilen von Unternehmen</t>
  </si>
  <si>
    <t>6.</t>
  </si>
  <si>
    <t>7.</t>
  </si>
  <si>
    <t>8.</t>
  </si>
  <si>
    <t>9.</t>
  </si>
  <si>
    <t>10.</t>
  </si>
  <si>
    <t>Erträge aus sonstigem Vermögen</t>
  </si>
  <si>
    <t>Erträge aus Veranstaltungen, aus der Herstellung und dem Vertrieb von Druckschriften sowie ähnliche sich  unmittelbar aus der Parteitätigkeit ergebende Erträge</t>
  </si>
  <si>
    <t>11.</t>
  </si>
  <si>
    <t>12.</t>
  </si>
  <si>
    <t>13.</t>
  </si>
  <si>
    <t>14.</t>
  </si>
  <si>
    <t>15.</t>
  </si>
  <si>
    <t>16.</t>
  </si>
  <si>
    <t>Spenden in Form von lebenden Subventionen (§ 2 Z 5)</t>
  </si>
  <si>
    <t>Spenden in Form von Sachleistungen (§ 2 Z 5)</t>
  </si>
  <si>
    <t>Sponsoring (§ 2 Z 6)</t>
  </si>
  <si>
    <t>Inserate (§ 2 Z 7)</t>
  </si>
  <si>
    <t>Erträge aus Einzelzuwendungen und Sachleistungen (§ 2 Z 5b lit. h)</t>
  </si>
  <si>
    <t>Geldspenden (§ 2 Z 5)</t>
  </si>
  <si>
    <t>sonstige Erträge, wobei solche vonmehr als 5 vH des jeweiligen Jahresbetrages gesondert auszuweisen sind</t>
  </si>
  <si>
    <t>Personalaufwand</t>
  </si>
  <si>
    <t>Büroaufwand für den laufenden Betrieb inkl. Abschreibungen</t>
  </si>
  <si>
    <t>Außenwerbung, insbesondere Plakate</t>
  </si>
  <si>
    <t>Direktwerbung</t>
  </si>
  <si>
    <t>Inserate und Werbeeinschaltungen</t>
  </si>
  <si>
    <t>sonstiger Sachaufwand für Öffentlichkeitsarbeit</t>
  </si>
  <si>
    <t>Aufwendungen für Veranstaltungen</t>
  </si>
  <si>
    <t>Aufwendungen für Fuhrpark</t>
  </si>
  <si>
    <t>sonstiger Aufwand für Administration und Schulungskosten</t>
  </si>
  <si>
    <t>Mitgliedsbeiträge und internationale Arbeit</t>
  </si>
  <si>
    <t>17.</t>
  </si>
  <si>
    <t>18.</t>
  </si>
  <si>
    <t>Rechts-, Prüfungs- und Beratungsaufwand</t>
  </si>
  <si>
    <t>Kreditzinsenaufwand und Aufwand für Finanznebenkosten</t>
  </si>
  <si>
    <t>Reise- und Fahrtkostenaufwand</t>
  </si>
  <si>
    <t>Aufwendungen im Zusammenhang mit Unternehmen, an denen Anteile gehalten werden</t>
  </si>
  <si>
    <t>Aufwendungen für nahestehende Organisationen</t>
  </si>
  <si>
    <t>Aufwendungen innherhalb der Parteiorganisation</t>
  </si>
  <si>
    <t>Aufwand zur Unterstützung eines Wahlwerbers für die Wahl des Bundespräsidenten</t>
  </si>
  <si>
    <t>sonstige Aufwandsarten, wobei solche in der Höhe von mehr als 5 vH des jeweiligen Jahresaufwands gesondert auszuweisen sind</t>
  </si>
  <si>
    <t>Rechenschaftsbericht</t>
  </si>
  <si>
    <t>für das Jahr 2023</t>
  </si>
  <si>
    <t>Summe Erträge</t>
  </si>
  <si>
    <t>Bundesorganisation der SPÖ einschließlich</t>
  </si>
  <si>
    <t>ihrer Gliederungen ohne eigene Rechtspersönlichkeit</t>
  </si>
  <si>
    <t>Summe Aufwendungen</t>
  </si>
  <si>
    <t>Landes-, Bezirks- und Gemeindeorganisationen der SPÖ einschließlich</t>
  </si>
  <si>
    <t>Berichtsteil II</t>
  </si>
  <si>
    <t>Berichtsteil I</t>
  </si>
  <si>
    <t>Berichtsteil III</t>
  </si>
  <si>
    <t>Anlagen</t>
  </si>
  <si>
    <t>Gem. § 38 Organisationsstatut erfolgt die Gliederung der SPÖ nach Kriterien der politisch</t>
  </si>
  <si>
    <t xml:space="preserve">territorialen Gliederung. </t>
  </si>
  <si>
    <t>Die SPÖ hat keine nicht-territorialen Gliederungen bzw. Teilorganisationen.</t>
  </si>
  <si>
    <t>Saldo</t>
  </si>
  <si>
    <t>Beiträge der jeweiligen Partei angehörenden Mandatare und Funktionäre</t>
  </si>
  <si>
    <t>Verbindlichkeiten gegenüber Gliederungen der Partei</t>
  </si>
  <si>
    <t>Verbindlichkeiten gegenüber sonstigen Kredit- und  Darlehensgebern</t>
  </si>
  <si>
    <t>Kassenbestand</t>
  </si>
  <si>
    <t>Landesorganisation Burgenland</t>
  </si>
  <si>
    <t>Landesorganisation Kärnten</t>
  </si>
  <si>
    <t>Landesorganisation Niederösterreich</t>
  </si>
  <si>
    <t>Landesorganisation Oberösterreich</t>
  </si>
  <si>
    <t>Landesorganisation Salzburg</t>
  </si>
  <si>
    <t>Landesorganisation Steiermark</t>
  </si>
  <si>
    <t>Landesorganisation Tirol</t>
  </si>
  <si>
    <t>Landesorganisation Vorarlberg</t>
  </si>
  <si>
    <t>Landesorganisation Wien</t>
  </si>
  <si>
    <t>Landeshauptstadt Burgenland: Eisenstadt</t>
  </si>
  <si>
    <t>Landeshauptstadt Kärnten: Klagenfurt</t>
  </si>
  <si>
    <t>Landeshauptstadt Niederösterreich: St. Pölten</t>
  </si>
  <si>
    <t>Landeshauptstadt Oberösterreich: Linz</t>
  </si>
  <si>
    <t>Landeshauptstadt Salzburg: Salzburg</t>
  </si>
  <si>
    <t>Landeshauptstadt Steiermark: Graz</t>
  </si>
  <si>
    <t>Landeshauptstadt Tirol: Innsbruck</t>
  </si>
  <si>
    <t>Landeshauptstadt Vorarlberg: Bregenz</t>
  </si>
  <si>
    <t>Summe Erträge und Aufwendungen</t>
  </si>
  <si>
    <t>Bezirksorganisation</t>
  </si>
  <si>
    <t>Eisenstadt</t>
  </si>
  <si>
    <t>Güssing</t>
  </si>
  <si>
    <t>Jennersdorf</t>
  </si>
  <si>
    <t>Mattersburg</t>
  </si>
  <si>
    <t>Neusiedl am See</t>
  </si>
  <si>
    <t>Oberpullendorf</t>
  </si>
  <si>
    <t>Oberwart</t>
  </si>
  <si>
    <t>Statutarstadt</t>
  </si>
  <si>
    <t>Rust</t>
  </si>
  <si>
    <t>Einnahmen</t>
  </si>
  <si>
    <t>Summe</t>
  </si>
  <si>
    <t>Ausgaben</t>
  </si>
  <si>
    <t>Feldkirchen</t>
  </si>
  <si>
    <t>Hermagor</t>
  </si>
  <si>
    <t>Klagenfurt Land</t>
  </si>
  <si>
    <t>Klagenfurt Stadt</t>
  </si>
  <si>
    <t>St. Veit a.d. Glan</t>
  </si>
  <si>
    <t>Villach</t>
  </si>
  <si>
    <t>Völkermarkt</t>
  </si>
  <si>
    <t>Wolfsberg</t>
  </si>
  <si>
    <t>Klagenfurt</t>
  </si>
  <si>
    <t>Amstetten</t>
  </si>
  <si>
    <t>Baden</t>
  </si>
  <si>
    <t>Gänserndorf</t>
  </si>
  <si>
    <t>Gmünd</t>
  </si>
  <si>
    <t>Hollabrunn</t>
  </si>
  <si>
    <t>Horn</t>
  </si>
  <si>
    <t>Korneuburg</t>
  </si>
  <si>
    <t>Krems</t>
  </si>
  <si>
    <t>Lilienfeld</t>
  </si>
  <si>
    <t>Melk</t>
  </si>
  <si>
    <t>Mistelbach</t>
  </si>
  <si>
    <t>Mödling</t>
  </si>
  <si>
    <t>Neunkirchen</t>
  </si>
  <si>
    <t>St.Pölten</t>
  </si>
  <si>
    <t>Scheibbs</t>
  </si>
  <si>
    <t>Tulln</t>
  </si>
  <si>
    <t>Wiener Neustadt</t>
  </si>
  <si>
    <t>Zwettl</t>
  </si>
  <si>
    <t>Bruck a.d. Leitha</t>
  </si>
  <si>
    <t>Waidhofen a.d. Thaya</t>
  </si>
  <si>
    <t>Wr. Neustadt</t>
  </si>
  <si>
    <t>Waidhofen a.d. Ybbs</t>
  </si>
  <si>
    <t>St. Pölten</t>
  </si>
  <si>
    <t>Braunau</t>
  </si>
  <si>
    <t>Freistadt</t>
  </si>
  <si>
    <t>Gmunden</t>
  </si>
  <si>
    <t>Grieskirchen</t>
  </si>
  <si>
    <t>Linz-Land</t>
  </si>
  <si>
    <t>Linz-Stadt</t>
  </si>
  <si>
    <t>Perg</t>
  </si>
  <si>
    <t>Rohrbach</t>
  </si>
  <si>
    <t>Schärding</t>
  </si>
  <si>
    <t>Steyr</t>
  </si>
  <si>
    <t>Urfahr-Umgebung</t>
  </si>
  <si>
    <t>Vöcklabruck</t>
  </si>
  <si>
    <t>Wels</t>
  </si>
  <si>
    <t>Ried im Innkreis</t>
  </si>
  <si>
    <t>Kirchdorf a.d. Krems</t>
  </si>
  <si>
    <t>Linz</t>
  </si>
  <si>
    <t>Salzburg</t>
  </si>
  <si>
    <t>Flachgau</t>
  </si>
  <si>
    <t>Lungau</t>
  </si>
  <si>
    <t>Pongau</t>
  </si>
  <si>
    <t>Tennengau</t>
  </si>
  <si>
    <t>Pinzgau - Zell am See</t>
  </si>
  <si>
    <t>Salzburg-Stadt</t>
  </si>
  <si>
    <t>Regionalorganisation</t>
  </si>
  <si>
    <t>Liezen</t>
  </si>
  <si>
    <t>Obersteiermark-West</t>
  </si>
  <si>
    <t>Südweststeiermark</t>
  </si>
  <si>
    <t>Südoststeiermark</t>
  </si>
  <si>
    <t>Graz</t>
  </si>
  <si>
    <t>Oststeiermark</t>
  </si>
  <si>
    <t>Bruck-Mürzzuschlag</t>
  </si>
  <si>
    <t>Leoben-Eisenerz</t>
  </si>
  <si>
    <t>Graz-Umgebung - Voitsberg</t>
  </si>
  <si>
    <t>Imst</t>
  </si>
  <si>
    <t>Innsbruck-Land</t>
  </si>
  <si>
    <t>Innsbruck-Stadt</t>
  </si>
  <si>
    <t>Kitzbühel</t>
  </si>
  <si>
    <t>Kufstein</t>
  </si>
  <si>
    <t>Landeck</t>
  </si>
  <si>
    <t>Lienz</t>
  </si>
  <si>
    <t>Reutte</t>
  </si>
  <si>
    <t>Schwaz</t>
  </si>
  <si>
    <t>Innsbruck</t>
  </si>
  <si>
    <t>Bludenz</t>
  </si>
  <si>
    <t>Bregenz</t>
  </si>
  <si>
    <t>Dornbirn</t>
  </si>
  <si>
    <t>Feldkirch</t>
  </si>
  <si>
    <t>Wien</t>
  </si>
  <si>
    <t>Innere Stadt</t>
  </si>
  <si>
    <t>Leopoldstadt</t>
  </si>
  <si>
    <t>Wieden</t>
  </si>
  <si>
    <t>Margareten</t>
  </si>
  <si>
    <t>Mariahilf</t>
  </si>
  <si>
    <t>Neubau</t>
  </si>
  <si>
    <t>Josefstadt</t>
  </si>
  <si>
    <t>Alsergrund</t>
  </si>
  <si>
    <t>Favoriten</t>
  </si>
  <si>
    <t>Simmering</t>
  </si>
  <si>
    <t>Meidling</t>
  </si>
  <si>
    <t>Hietzing</t>
  </si>
  <si>
    <t>Penzing</t>
  </si>
  <si>
    <t>Rudolfsheim-Fünfhaus</t>
  </si>
  <si>
    <t>Ottakring</t>
  </si>
  <si>
    <t>Hernals</t>
  </si>
  <si>
    <t>Währing</t>
  </si>
  <si>
    <t>Döbling</t>
  </si>
  <si>
    <t>Brigittenau</t>
  </si>
  <si>
    <t>Floridsdorf</t>
  </si>
  <si>
    <t>Donaustadt</t>
  </si>
  <si>
    <t>Liesing</t>
  </si>
  <si>
    <t>Landstraße</t>
  </si>
  <si>
    <t xml:space="preserve">Statutarstadt </t>
  </si>
  <si>
    <t>Empfäger-Organisation</t>
  </si>
  <si>
    <t>Mitglied</t>
  </si>
  <si>
    <t xml:space="preserve">Erträge von nahestehenden Organisationen und Personenkomitees </t>
  </si>
  <si>
    <t>Empfänger-Organisation</t>
  </si>
  <si>
    <t>Gesamtsumme</t>
  </si>
  <si>
    <t>Spenden in Form von lebenden Subventionen</t>
  </si>
  <si>
    <t xml:space="preserve">Erträge aus Geldspenden </t>
  </si>
  <si>
    <t>Spenden in Form von Sachleistungen</t>
  </si>
  <si>
    <t>PLZ</t>
  </si>
  <si>
    <t>Empfänger</t>
  </si>
  <si>
    <t>Sponsoringliste</t>
  </si>
  <si>
    <t>Erträge aus Sponsoring</t>
  </si>
  <si>
    <t>Einzelausweis</t>
  </si>
  <si>
    <t>Inserateliste</t>
  </si>
  <si>
    <t>Erträge aus Inseraten</t>
  </si>
  <si>
    <t>Liste der Beteiligungsunternehmen</t>
  </si>
  <si>
    <t>FN</t>
  </si>
  <si>
    <t>"MERKUR" Unternehmensbeteiligung, Vermögensverwaltung und Finanzierungsvermittlung Gesellschaft m.b.H.</t>
  </si>
  <si>
    <t>112616 m</t>
  </si>
  <si>
    <t>Liste der nahestehenden Organisationen</t>
  </si>
  <si>
    <t>AKS Förderverein</t>
  </si>
  <si>
    <t>Aktion gegen Alkohol und Suchtgefahren</t>
  </si>
  <si>
    <t>Aktion kritischer Schüler_innen - AKS</t>
  </si>
  <si>
    <t>Alumni Verein VSSTÖ</t>
  </si>
  <si>
    <t>Arbeitersängerbund - OEASB</t>
  </si>
  <si>
    <t>Arbeitsgemeinschaft Junge Generation - SPÖ</t>
  </si>
  <si>
    <t>ARGE Volksgruppen in der SPÖ</t>
  </si>
  <si>
    <t>BSA - Bund sozialdemokratischer AkademikerInnen, Intellektueller und KünstlerInnen</t>
  </si>
  <si>
    <t>Bund sozialdemokratischer FreiheitskämpferInnen, Opfer des Faschismus und aktiver AntifaschistInnen</t>
  </si>
  <si>
    <t>Frau und Politik - VFFP</t>
  </si>
  <si>
    <t>Freizeit- u. Kulturzentrum Münichholz</t>
  </si>
  <si>
    <t>FreundInnen der Jungen Generation Tirol</t>
  </si>
  <si>
    <t>GemeindevertreterInnenverband - GVV</t>
  </si>
  <si>
    <t>GewerkschafterInnen in der SPÖ</t>
  </si>
  <si>
    <t>Machen wir was - Verein zur Förderung politischer Beteiligung</t>
  </si>
  <si>
    <t>Österreichischer Arbeitsbauernbund SPÖ-Bauern</t>
  </si>
  <si>
    <t>Privatstiftung L36</t>
  </si>
  <si>
    <t>Red Biker Sozialdemokratischer Motorradclub</t>
  </si>
  <si>
    <t>SoHo - die sozialdemokratische LGBTIQ-Organisation</t>
  </si>
  <si>
    <t>Sozialdemokratische Lehrende Österreich - SLÖ</t>
  </si>
  <si>
    <t>Sozialdemokratischer Wirtschaftsverband - SWV</t>
  </si>
  <si>
    <t>Sozialistische Jugend - SJ</t>
  </si>
  <si>
    <t>Verband sozialistischer Student-Innen - VSSTÖ</t>
  </si>
  <si>
    <t xml:space="preserve">Verband Wiener Arbeiterheime </t>
  </si>
  <si>
    <t>Verein Arbeiterheim Hernals</t>
  </si>
  <si>
    <t>Verein für sozialdemokratische Geschichtsforschung</t>
  </si>
  <si>
    <t>Verein Lehrlingsheim</t>
  </si>
  <si>
    <t>Verein Volkshaus Mollram</t>
  </si>
  <si>
    <t>Verein zum Erhalt des Stanislaus Pacher Hauses</t>
  </si>
  <si>
    <t>Wirtschaftsverein Arbeiterheim Steyr</t>
  </si>
  <si>
    <t>Verein Volkshaus Breitenau</t>
  </si>
  <si>
    <t>Verein Volkshaus Maria Enzersdorf</t>
  </si>
  <si>
    <t>Verein Volksheim Gmünd</t>
  </si>
  <si>
    <t>Allgemeine Finanzierungs-, Geschäftsführungs-und Beteiligungsgesellschaft m.b.H.</t>
  </si>
  <si>
    <t>57349 m</t>
  </si>
  <si>
    <t>122811 f</t>
  </si>
  <si>
    <t>Projektbau Planung Projektmanagement Bauleitung GesmbH</t>
  </si>
  <si>
    <t>83767 m</t>
  </si>
  <si>
    <t>108709 t</t>
  </si>
  <si>
    <t xml:space="preserve">LG 64 Projekt GmbH                                                                                                                                               </t>
  </si>
  <si>
    <t>465872 g</t>
  </si>
  <si>
    <t>A.W.H. Beteiligungsgesellschaft m.b.H.</t>
  </si>
  <si>
    <t>55464 s</t>
  </si>
  <si>
    <t>PROGRESS Beteiligungsges.m.b.H.</t>
  </si>
  <si>
    <t>33662 d</t>
  </si>
  <si>
    <t>SOZIALBAU gemeinnützige Wohnungsaktiengesellschaft</t>
  </si>
  <si>
    <t>52836 a</t>
  </si>
  <si>
    <t>Neuland gemeinnützige Wohnbau-Gesellschaft m.b.H.</t>
  </si>
  <si>
    <t>81408 v</t>
  </si>
  <si>
    <t>SB Liegenschaftsverwertungs GmbH</t>
  </si>
  <si>
    <t>375316 k</t>
  </si>
  <si>
    <t>"Arbeiterheim Floridsdorf" registrierte Genossenschaft mit beschränkter Haftung</t>
  </si>
  <si>
    <t>93341 t</t>
  </si>
  <si>
    <t>Leykam Medien AG</t>
  </si>
  <si>
    <t>59529 v</t>
  </si>
  <si>
    <t xml:space="preserve">Leykam Events &amp; Entwicklungs GmbH                                                                                                     </t>
  </si>
  <si>
    <t>510098 w</t>
  </si>
  <si>
    <t>Spectro gemeinnützige Gesellschaft für wissenschaftliche Forschung GmbH</t>
  </si>
  <si>
    <t>335783 z</t>
  </si>
  <si>
    <t>W 2 Beteiligungsverwaltung GmbH</t>
  </si>
  <si>
    <t>198763 z</t>
  </si>
  <si>
    <t>GUTENBERG-WERBERING  Gesellschaft m.b.H.</t>
  </si>
  <si>
    <t>77737 w</t>
  </si>
  <si>
    <t>WIP Reklama spol. s.r.o.</t>
  </si>
  <si>
    <t>CZ00511099</t>
  </si>
  <si>
    <t>Rolling Board Oberösterreich Werbe GmbH</t>
  </si>
  <si>
    <t>292464w</t>
  </si>
  <si>
    <t>Digital Out of Home Oberösterreich GmbH</t>
  </si>
  <si>
    <t>455590 k</t>
  </si>
  <si>
    <t xml:space="preserve">City Bike Linz Rental Service GmbH                                                                                                                                        </t>
  </si>
  <si>
    <t xml:space="preserve">530461 s </t>
  </si>
  <si>
    <t>direkt mind. 5%</t>
  </si>
  <si>
    <t>indirekt mind. 10%</t>
  </si>
  <si>
    <t>Beteiligung</t>
  </si>
  <si>
    <t>Beteiligungsunternehmen</t>
  </si>
  <si>
    <t>Buchwert</t>
  </si>
  <si>
    <t>Anschrift</t>
  </si>
  <si>
    <t>Der Bund sozialdemokraitscher Juden - AVODA</t>
  </si>
  <si>
    <t>Einzelspenden &gt; € 500,00:</t>
  </si>
  <si>
    <r>
      <rPr>
        <b/>
        <sz val="11"/>
        <color theme="1"/>
        <rFont val="Calibri"/>
        <family val="2"/>
        <scheme val="minor"/>
      </rPr>
      <t>Liste der nicht territorialen Gliederungen - Teilorganisationen</t>
    </r>
    <r>
      <rPr>
        <sz val="11"/>
        <color theme="1"/>
        <rFont val="Calibri"/>
        <family val="2"/>
        <scheme val="minor"/>
      </rPr>
      <t xml:space="preserve"> </t>
    </r>
  </si>
  <si>
    <t xml:space="preserve">Liste der territorialen Gliederungen, die im Berichtsteil zu berücksichtigen sind </t>
  </si>
  <si>
    <t>a)</t>
  </si>
  <si>
    <t>b)</t>
  </si>
  <si>
    <t>SPÖ Bundesorganisation</t>
  </si>
  <si>
    <t>SPÖ Landesorganisation Burgenland</t>
  </si>
  <si>
    <t>Ortsorganisation</t>
  </si>
  <si>
    <t>Breitenbrunn</t>
  </si>
  <si>
    <t>Donnerskirchen</t>
  </si>
  <si>
    <t>Grosshöflein</t>
  </si>
  <si>
    <t>Hornstein</t>
  </si>
  <si>
    <t>Klingenbach</t>
  </si>
  <si>
    <t>Leithaprodersdorf</t>
  </si>
  <si>
    <t>Loretto</t>
  </si>
  <si>
    <t>Mörbisch/See</t>
  </si>
  <si>
    <t>Müllendorf</t>
  </si>
  <si>
    <t>Neufeld/Leitha</t>
  </si>
  <si>
    <t>Oggau</t>
  </si>
  <si>
    <t>Oslip</t>
  </si>
  <si>
    <t>Purbach/See</t>
  </si>
  <si>
    <t>Rust/See</t>
  </si>
  <si>
    <t>St.Margarethen</t>
  </si>
  <si>
    <t>Schützen/Geb.</t>
  </si>
  <si>
    <t>Siegendorf</t>
  </si>
  <si>
    <t>Steinbrunn</t>
  </si>
  <si>
    <t>Stotzing</t>
  </si>
  <si>
    <t>Trausdorf/Wulka</t>
  </si>
  <si>
    <t>Wimpassing/Leitha</t>
  </si>
  <si>
    <t>Wulkaprodersdorf</t>
  </si>
  <si>
    <t>Zagersdorf</t>
  </si>
  <si>
    <t>Zillingtal</t>
  </si>
  <si>
    <t>Bocksdorf</t>
  </si>
  <si>
    <t>Burgauberg</t>
  </si>
  <si>
    <t>Dt.Tschantschendorf</t>
  </si>
  <si>
    <t>Eberau</t>
  </si>
  <si>
    <t>Gaas</t>
  </si>
  <si>
    <t>Gerersdorf</t>
  </si>
  <si>
    <t>Grossmürbisch</t>
  </si>
  <si>
    <t>Güttenbach</t>
  </si>
  <si>
    <t>Hackerberg</t>
  </si>
  <si>
    <t>Hagensdorf</t>
  </si>
  <si>
    <t>Heiligenbrunn</t>
  </si>
  <si>
    <t>Heugraben</t>
  </si>
  <si>
    <t>Inzenhof</t>
  </si>
  <si>
    <t>Kukmirn</t>
  </si>
  <si>
    <t>Limbach</t>
  </si>
  <si>
    <t>Moschendorf</t>
  </si>
  <si>
    <t>Neuberg i.Bgld.</t>
  </si>
  <si>
    <t>Neudauberg</t>
  </si>
  <si>
    <t>Neusiedl b.Güssing</t>
  </si>
  <si>
    <t>Neustift b.Güssing</t>
  </si>
  <si>
    <t>Bildein</t>
  </si>
  <si>
    <t>Olbendorf</t>
  </si>
  <si>
    <t>Ollersdorf</t>
  </si>
  <si>
    <t>Punitz</t>
  </si>
  <si>
    <t>Rauchwart</t>
  </si>
  <si>
    <t>Rehgraben</t>
  </si>
  <si>
    <t>Reinersdorf</t>
  </si>
  <si>
    <t>Rohr im Burgenland</t>
  </si>
  <si>
    <t>St.Michael</t>
  </si>
  <si>
    <t>Stegersbach</t>
  </si>
  <si>
    <t>Stinatz</t>
  </si>
  <si>
    <t>Strem</t>
  </si>
  <si>
    <t>Sulz</t>
  </si>
  <si>
    <t>Tschanigraben</t>
  </si>
  <si>
    <t>Tudersdorf</t>
  </si>
  <si>
    <t>Wörterberg</t>
  </si>
  <si>
    <t>Kleinmürbisch</t>
  </si>
  <si>
    <t>Bonisdorf</t>
  </si>
  <si>
    <t>Deutsch Kaltenbrunn</t>
  </si>
  <si>
    <t>Deutsch Minihof</t>
  </si>
  <si>
    <t>Dobersdorf</t>
  </si>
  <si>
    <t>Doiber</t>
  </si>
  <si>
    <t>Eisenberg</t>
  </si>
  <si>
    <t>Eltendorf</t>
  </si>
  <si>
    <t>Grieselstein</t>
  </si>
  <si>
    <t>Gritsch</t>
  </si>
  <si>
    <t>Heiligenkreuz</t>
  </si>
  <si>
    <t>Henndorf</t>
  </si>
  <si>
    <t>Kalch</t>
  </si>
  <si>
    <t>Königsdorf</t>
  </si>
  <si>
    <t>Krobotek</t>
  </si>
  <si>
    <t>Minihof-Liebau</t>
  </si>
  <si>
    <t>Mogersdorf</t>
  </si>
  <si>
    <t>Muehlgraben</t>
  </si>
  <si>
    <t>Neuhaus/Klausenbach</t>
  </si>
  <si>
    <t>Neumarkt/Raab</t>
  </si>
  <si>
    <t>Oberdrosen</t>
  </si>
  <si>
    <t>Poppendorf</t>
  </si>
  <si>
    <t>Rax</t>
  </si>
  <si>
    <t>Rohrbrunn</t>
  </si>
  <si>
    <t>Rosendorf</t>
  </si>
  <si>
    <t>Rudersdorf</t>
  </si>
  <si>
    <t>St.Martin/Raab</t>
  </si>
  <si>
    <t>Tauka</t>
  </si>
  <si>
    <t>Wallendorf</t>
  </si>
  <si>
    <t>Weichselbaum</t>
  </si>
  <si>
    <t>Welten</t>
  </si>
  <si>
    <t>Windisch Minihof</t>
  </si>
  <si>
    <t>Zahling</t>
  </si>
  <si>
    <t>Antau</t>
  </si>
  <si>
    <t>Baumgarten</t>
  </si>
  <si>
    <t>Drassburg</t>
  </si>
  <si>
    <t>Forchtenstein</t>
  </si>
  <si>
    <t>Hirm</t>
  </si>
  <si>
    <t>Krensdorf</t>
  </si>
  <si>
    <t>Loipersbach</t>
  </si>
  <si>
    <t>Marz</t>
  </si>
  <si>
    <t>Neudörfl/Leitha</t>
  </si>
  <si>
    <t>Pöttelsdorf</t>
  </si>
  <si>
    <t>Pöttsching</t>
  </si>
  <si>
    <t>Rohrbach b.Mattersbg</t>
  </si>
  <si>
    <t>Bad Sauerbrunn</t>
  </si>
  <si>
    <t>Schattendorf</t>
  </si>
  <si>
    <t>Sieggraben</t>
  </si>
  <si>
    <t>Sigless</t>
  </si>
  <si>
    <t>Stöttera</t>
  </si>
  <si>
    <t>Wiesen</t>
  </si>
  <si>
    <t>Zemendorf</t>
  </si>
  <si>
    <t>Neusiedl/See</t>
  </si>
  <si>
    <t>Andau</t>
  </si>
  <si>
    <t>Apetlon</t>
  </si>
  <si>
    <t>Bruckneudorf</t>
  </si>
  <si>
    <t>Deutsch Jahrndorf</t>
  </si>
  <si>
    <t>Edelstal</t>
  </si>
  <si>
    <t>Frauenkirchen</t>
  </si>
  <si>
    <t>Gattendorf</t>
  </si>
  <si>
    <t>Gols</t>
  </si>
  <si>
    <t>Halbturn</t>
  </si>
  <si>
    <t>Illmitz</t>
  </si>
  <si>
    <t>Jois</t>
  </si>
  <si>
    <t>Kittsee</t>
  </si>
  <si>
    <t>Mönchhof</t>
  </si>
  <si>
    <t>Neudorf bei Parndorf</t>
  </si>
  <si>
    <t>Nickelsdorf</t>
  </si>
  <si>
    <t>Pama</t>
  </si>
  <si>
    <t>Pamhagen</t>
  </si>
  <si>
    <t>Parndorf</t>
  </si>
  <si>
    <t>Podersdorf</t>
  </si>
  <si>
    <t>Potzneusiedl</t>
  </si>
  <si>
    <t>St. Andrä am Zicksee</t>
  </si>
  <si>
    <t>Tadten</t>
  </si>
  <si>
    <t>Wallern</t>
  </si>
  <si>
    <t>Weiden am See</t>
  </si>
  <si>
    <t>Winden am See</t>
  </si>
  <si>
    <t>Zurndorf</t>
  </si>
  <si>
    <t>Bubendorf</t>
  </si>
  <si>
    <t>Deutschkreuz</t>
  </si>
  <si>
    <t>Drassmarkt</t>
  </si>
  <si>
    <t>Frankenau</t>
  </si>
  <si>
    <t>Groß- und Kleinmutschen</t>
  </si>
  <si>
    <t>Grosswarasdorf</t>
  </si>
  <si>
    <t>Horitschon-Unterpetersdorf</t>
  </si>
  <si>
    <t>Kaisersdorf</t>
  </si>
  <si>
    <t>Kalkgruben</t>
  </si>
  <si>
    <t>Karl</t>
  </si>
  <si>
    <t>Kleinwarasdorf</t>
  </si>
  <si>
    <t>Klostermarienberg</t>
  </si>
  <si>
    <t>Kobersdorf</t>
  </si>
  <si>
    <t>Kogl i.Bgld.</t>
  </si>
  <si>
    <t>Kroatisch Gerersdorf</t>
  </si>
  <si>
    <t>Kroatisch Minihof</t>
  </si>
  <si>
    <t>Lackenbach</t>
  </si>
  <si>
    <t>Lackendorf</t>
  </si>
  <si>
    <t>Landsee</t>
  </si>
  <si>
    <t>Lindgraben</t>
  </si>
  <si>
    <t>Lockenhaus</t>
  </si>
  <si>
    <t>Lutzmannsburg-Strebersdorf</t>
  </si>
  <si>
    <t>Mannersdorf/Rabnitz</t>
  </si>
  <si>
    <t>Markt St.Martin</t>
  </si>
  <si>
    <t>Nebersdorf</t>
  </si>
  <si>
    <t>Neckenmarkt</t>
  </si>
  <si>
    <t>Neudorf b.Landsee</t>
  </si>
  <si>
    <t>Neutal</t>
  </si>
  <si>
    <t>Nikitsch</t>
  </si>
  <si>
    <t>Oberloisdorf</t>
  </si>
  <si>
    <t>Oberpetersdorf</t>
  </si>
  <si>
    <t>Oberrabnitz</t>
  </si>
  <si>
    <t>Pilgersdorf</t>
  </si>
  <si>
    <t>Piringsdorf</t>
  </si>
  <si>
    <t>Raiding</t>
  </si>
  <si>
    <t>Rattersdorf</t>
  </si>
  <si>
    <t>Ritzing</t>
  </si>
  <si>
    <t>Schwendgraben</t>
  </si>
  <si>
    <t>Steinbach i.Bgld.</t>
  </si>
  <si>
    <t>Steinberg-Dörfl</t>
  </si>
  <si>
    <t>Stoob</t>
  </si>
  <si>
    <t>Tschurndorf</t>
  </si>
  <si>
    <t>Unterfrauenhaid</t>
  </si>
  <si>
    <t>Unterloisdorf</t>
  </si>
  <si>
    <t>Unterpullendorf</t>
  </si>
  <si>
    <t>Unterrabnitz</t>
  </si>
  <si>
    <t>Weingraben</t>
  </si>
  <si>
    <t>Weppersdorf</t>
  </si>
  <si>
    <t>Bernstein</t>
  </si>
  <si>
    <t>Allhau/Buchschachen</t>
  </si>
  <si>
    <t>Eisenberg/Pinka</t>
  </si>
  <si>
    <t>Grafenschachen</t>
  </si>
  <si>
    <t>Grosspetersdorf</t>
  </si>
  <si>
    <t>Guenseck</t>
  </si>
  <si>
    <t>Hannersdorf</t>
  </si>
  <si>
    <t>Jabing</t>
  </si>
  <si>
    <t>Kemeten</t>
  </si>
  <si>
    <t>Kitzladen</t>
  </si>
  <si>
    <t>Kleinpetersdorf</t>
  </si>
  <si>
    <t>Kohfidisch</t>
  </si>
  <si>
    <t>Kroisegg</t>
  </si>
  <si>
    <t>Litzelsdorf</t>
  </si>
  <si>
    <t>Loipersdorf</t>
  </si>
  <si>
    <t>Mariasdorf</t>
  </si>
  <si>
    <t>Markt Neuhodis</t>
  </si>
  <si>
    <t>Miedlingsdorf</t>
  </si>
  <si>
    <t>Mischendorf</t>
  </si>
  <si>
    <t>Neuhaus in der Wart</t>
  </si>
  <si>
    <t>Neustift/Lafnitz</t>
  </si>
  <si>
    <t>Oberdorf/Bgld.</t>
  </si>
  <si>
    <t>Pinkafeld</t>
  </si>
  <si>
    <t>Rechnitz</t>
  </si>
  <si>
    <t>Redlschlag</t>
  </si>
  <si>
    <t>Rettenbach</t>
  </si>
  <si>
    <t>Riedlingsdorf</t>
  </si>
  <si>
    <t>Rotenturm/Pinka</t>
  </si>
  <si>
    <t>Schandorf</t>
  </si>
  <si>
    <t xml:space="preserve">Siget in der Wart </t>
  </si>
  <si>
    <t>Stadtschlaining</t>
  </si>
  <si>
    <t>Stuben</t>
  </si>
  <si>
    <t>Unterwart</t>
  </si>
  <si>
    <t>Welgersdorf</t>
  </si>
  <si>
    <t>Wiesfleck</t>
  </si>
  <si>
    <t>Wolfau</t>
  </si>
  <si>
    <t>Bad Tatzmannsdorf</t>
  </si>
  <si>
    <t>Eisenzicken</t>
  </si>
  <si>
    <t>Hochart</t>
  </si>
  <si>
    <t>Oberkohlstätten</t>
  </si>
  <si>
    <t>Harmisch</t>
  </si>
  <si>
    <t>Weiden</t>
  </si>
  <si>
    <t>SPÖ Landesorganisation Kärnten</t>
  </si>
  <si>
    <t>Ebene Reichenau</t>
  </si>
  <si>
    <t>Sektion</t>
  </si>
  <si>
    <t>Feldkirchen,Sekt. 1</t>
  </si>
  <si>
    <t>Feldkirchen,Sekt. 3</t>
  </si>
  <si>
    <t>Feldkirchen,Sekt. 4</t>
  </si>
  <si>
    <t>Feldkirchen,Sekt. 5</t>
  </si>
  <si>
    <t>Gemeindeorganisation</t>
  </si>
  <si>
    <t>Glanegg</t>
  </si>
  <si>
    <t>Feldkirchen,Sekt. 6 und 7</t>
  </si>
  <si>
    <t>Gnesau</t>
  </si>
  <si>
    <t>Himmelberg</t>
  </si>
  <si>
    <t>Ossiach</t>
  </si>
  <si>
    <t>Patergassen</t>
  </si>
  <si>
    <t>St.Urban</t>
  </si>
  <si>
    <t>Albeck/Sirnitz</t>
  </si>
  <si>
    <t>Steindorf am Ossiacher See</t>
  </si>
  <si>
    <t>Steuerberg</t>
  </si>
  <si>
    <t>Stadtorganisation</t>
  </si>
  <si>
    <t>Reichenau</t>
  </si>
  <si>
    <t>Dellach/Gailtal</t>
  </si>
  <si>
    <t>Egg</t>
  </si>
  <si>
    <t>Görtschach</t>
  </si>
  <si>
    <t>Grafendorf</t>
  </si>
  <si>
    <t>Kirchbach</t>
  </si>
  <si>
    <t>Kötschach-Mauthen</t>
  </si>
  <si>
    <t>Mellweg</t>
  </si>
  <si>
    <t>Mitschig</t>
  </si>
  <si>
    <t>Rattendorf</t>
  </si>
  <si>
    <t>Tröpolach</t>
  </si>
  <si>
    <t>St. Lorenzen/Gitschtal</t>
  </si>
  <si>
    <t>Lesachtal</t>
  </si>
  <si>
    <t>St.Stefan/Gailtal</t>
  </si>
  <si>
    <t>Weissbriach</t>
  </si>
  <si>
    <t>Gitschtal</t>
  </si>
  <si>
    <t>Klagenfurt/Land</t>
  </si>
  <si>
    <t>Ebenthal</t>
  </si>
  <si>
    <t>Ebenthal, Sektion 1</t>
  </si>
  <si>
    <t>Ebenthal, Sektion 2</t>
  </si>
  <si>
    <t>Ebenthal, Sektion 3</t>
  </si>
  <si>
    <t>Ebenthal, Sektion 4</t>
  </si>
  <si>
    <t>Ebenthal, Sektion 5</t>
  </si>
  <si>
    <t>Feistritz im Rosental</t>
  </si>
  <si>
    <t>Feistritz/Ros.Sekt. 1</t>
  </si>
  <si>
    <t>Feistritz/Ros.Sekt. 2</t>
  </si>
  <si>
    <t>Ferlach,Stadtorg.</t>
  </si>
  <si>
    <t>Ferlach, Sektion 1</t>
  </si>
  <si>
    <t>Ferlach, Sektion 2</t>
  </si>
  <si>
    <t>Ferlach, Sektion 3</t>
  </si>
  <si>
    <t>Ferlach, Sektion 4</t>
  </si>
  <si>
    <t>Ferlach, Sektion 5</t>
  </si>
  <si>
    <t>Ferlach, Sektion 6</t>
  </si>
  <si>
    <t>Ferlach, Sektion 7</t>
  </si>
  <si>
    <t>Grafenstein</t>
  </si>
  <si>
    <t>Keutschach</t>
  </si>
  <si>
    <t>Köttmannsdorf</t>
  </si>
  <si>
    <t>Krumpendorf</t>
  </si>
  <si>
    <t>Ludmannsdorf</t>
  </si>
  <si>
    <t>Magdalensberg</t>
  </si>
  <si>
    <t>Maria Rain</t>
  </si>
  <si>
    <t>Maria Saal</t>
  </si>
  <si>
    <t>Maria Wörth</t>
  </si>
  <si>
    <t>Moosburg</t>
  </si>
  <si>
    <t>Pörtschach/See</t>
  </si>
  <si>
    <t>Poggersdorf</t>
  </si>
  <si>
    <t>St.Margareten/Ros.</t>
  </si>
  <si>
    <t>Schiefling</t>
  </si>
  <si>
    <t>Techelsberg</t>
  </si>
  <si>
    <t>Zell</t>
  </si>
  <si>
    <t>Klagenfurt/Stadt</t>
  </si>
  <si>
    <t>Klagenfurt Sekt.01</t>
  </si>
  <si>
    <t>Klagenfurt Sekt.02</t>
  </si>
  <si>
    <t>Klagenfurt Sekt.03</t>
  </si>
  <si>
    <t>Klagenfurt Sekt.04</t>
  </si>
  <si>
    <t>Klagenfurt Sekt.05</t>
  </si>
  <si>
    <t>Klagenfurt Sekt.06</t>
  </si>
  <si>
    <t>Klagenfurt Sekt.07</t>
  </si>
  <si>
    <t>Klagenfurt Sekt.08</t>
  </si>
  <si>
    <t>Klagenfurt Sekt.09</t>
  </si>
  <si>
    <t>Klagenfurt Sekt.10</t>
  </si>
  <si>
    <t>Klagenfurt Sekt.11</t>
  </si>
  <si>
    <t>Klagenfurt Sekt.12</t>
  </si>
  <si>
    <t>St.Veit/Glan</t>
  </si>
  <si>
    <t>Althofen</t>
  </si>
  <si>
    <t>Brueckl</t>
  </si>
  <si>
    <t>Deutsch Griffen</t>
  </si>
  <si>
    <t>Eberstein</t>
  </si>
  <si>
    <t>Friesach</t>
  </si>
  <si>
    <t>Glödnitz</t>
  </si>
  <si>
    <t>Gurk</t>
  </si>
  <si>
    <t>Guttaring</t>
  </si>
  <si>
    <t>Hüttenberg</t>
  </si>
  <si>
    <t>Kappel/Krappfeld</t>
  </si>
  <si>
    <t>Klein St. Paul</t>
  </si>
  <si>
    <t>Frauenstein</t>
  </si>
  <si>
    <t>Liebenfels</t>
  </si>
  <si>
    <t>Metnitz</t>
  </si>
  <si>
    <t>Mölbling/Meiselding</t>
  </si>
  <si>
    <t>Micheldorf</t>
  </si>
  <si>
    <t>St.Georgen/L.</t>
  </si>
  <si>
    <t>St.Salvator</t>
  </si>
  <si>
    <t>Strassburg</t>
  </si>
  <si>
    <t>Weitensfeld</t>
  </si>
  <si>
    <t xml:space="preserve">St.Veit </t>
  </si>
  <si>
    <t>Spittal/Drau</t>
  </si>
  <si>
    <t>Baldramsdorf</t>
  </si>
  <si>
    <t>Berg/Drautal</t>
  </si>
  <si>
    <t>Dellach/Drautal</t>
  </si>
  <si>
    <t>Großkirchheim/Döllach/Mölltal</t>
  </si>
  <si>
    <t>Flattach</t>
  </si>
  <si>
    <t>Gmünd/Kärnten</t>
  </si>
  <si>
    <t>Greifenburg</t>
  </si>
  <si>
    <t>Heiligenblut</t>
  </si>
  <si>
    <t>Irschen</t>
  </si>
  <si>
    <t>Kleblach-Lind</t>
  </si>
  <si>
    <t>Bad Kleinkirchheim</t>
  </si>
  <si>
    <t>Reißeck</t>
  </si>
  <si>
    <t>Lendorf</t>
  </si>
  <si>
    <t>Mallnitz</t>
  </si>
  <si>
    <t>Malta</t>
  </si>
  <si>
    <t>Millstatt</t>
  </si>
  <si>
    <t>Molzbichl</t>
  </si>
  <si>
    <t>Lurnfeld</t>
  </si>
  <si>
    <t>Mörtschach</t>
  </si>
  <si>
    <t>Mühldorf/Mölltal</t>
  </si>
  <si>
    <t>Oberdrauburg</t>
  </si>
  <si>
    <t>Obervellach</t>
  </si>
  <si>
    <t>Radenthein</t>
  </si>
  <si>
    <t>Rangersdorf</t>
  </si>
  <si>
    <t>Rennweg</t>
  </si>
  <si>
    <t>Sachsenburg</t>
  </si>
  <si>
    <t>St.Peter-Edling</t>
  </si>
  <si>
    <t>Seeboden</t>
  </si>
  <si>
    <t>Spittal/Drau,Sekt. 1</t>
  </si>
  <si>
    <t>Spittal/Drau,Sekt. 2</t>
  </si>
  <si>
    <t>Spittal/Drau,Sekt. 3</t>
  </si>
  <si>
    <t>Stall</t>
  </si>
  <si>
    <t>Steinfeld i.Drautal</t>
  </si>
  <si>
    <t>Weißensee/Techendorf</t>
  </si>
  <si>
    <t>Trebesing</t>
  </si>
  <si>
    <t>Winklern i.Mölltal</t>
  </si>
  <si>
    <t>Afritz</t>
  </si>
  <si>
    <t>Arnoldstein Mitte</t>
  </si>
  <si>
    <t>Arriach</t>
  </si>
  <si>
    <t>Augsdorf/Velden</t>
  </si>
  <si>
    <t>Bad Bleiberg/Kreuth</t>
  </si>
  <si>
    <t>Feistritz-Paternion</t>
  </si>
  <si>
    <t>Seltschach</t>
  </si>
  <si>
    <t>Feld am See</t>
  </si>
  <si>
    <t>Neufellach-Oberdörfer</t>
  </si>
  <si>
    <t>Ferndorf</t>
  </si>
  <si>
    <t>Fürnitz</t>
  </si>
  <si>
    <t>Fresach</t>
  </si>
  <si>
    <t>Hohenthurn</t>
  </si>
  <si>
    <t>Köstenberg/Kranzlhofen</t>
  </si>
  <si>
    <t>Landskron-Zauchen/St. Andrä</t>
  </si>
  <si>
    <t>Latschach-Ledenitzen</t>
  </si>
  <si>
    <t>Lind ob Velden</t>
  </si>
  <si>
    <t>Maria Gail</t>
  </si>
  <si>
    <t>Finkenstein-Gödersdorf</t>
  </si>
  <si>
    <t>Nötsch i.Gailtal</t>
  </si>
  <si>
    <t>Rennstein</t>
  </si>
  <si>
    <t>Riegersdorf</t>
  </si>
  <si>
    <t>Rosegg</t>
  </si>
  <si>
    <t>St.Jakob i.Rosental</t>
  </si>
  <si>
    <t>St.Leonhard</t>
  </si>
  <si>
    <t>St.Magdalen</t>
  </si>
  <si>
    <t>Faakersee</t>
  </si>
  <si>
    <t>Stockenboi</t>
  </si>
  <si>
    <t>Thörl-Maglern</t>
  </si>
  <si>
    <t>Treffen</t>
  </si>
  <si>
    <t>Sektion Villach Innenstadt</t>
  </si>
  <si>
    <t>V.-Nord,Sektion 3</t>
  </si>
  <si>
    <t>V.-Lind,Sektion 4</t>
  </si>
  <si>
    <t>Villach Sonnenhof</t>
  </si>
  <si>
    <t>Villach - Manhattan</t>
  </si>
  <si>
    <t>V.Perau,Sektion 9</t>
  </si>
  <si>
    <t>Völkendorf/St. Johann</t>
  </si>
  <si>
    <t>V.-St.Martin,Sekt. 14</t>
  </si>
  <si>
    <t>Villach - Auen</t>
  </si>
  <si>
    <t>Judendorf/Möltschach</t>
  </si>
  <si>
    <t>V.-Schütt,Sekt. 18</t>
  </si>
  <si>
    <t>Weissenstein</t>
  </si>
  <si>
    <t>Wernberg</t>
  </si>
  <si>
    <t>Fellach</t>
  </si>
  <si>
    <t>Feffernitz</t>
  </si>
  <si>
    <t>Feistritz/Gail</t>
  </si>
  <si>
    <t>Arnoldstein</t>
  </si>
  <si>
    <t>Finkenstein</t>
  </si>
  <si>
    <t>Paternion</t>
  </si>
  <si>
    <t>Velden</t>
  </si>
  <si>
    <t>Bleiburg</t>
  </si>
  <si>
    <t>Diex</t>
  </si>
  <si>
    <t>Eberndorf</t>
  </si>
  <si>
    <t>Mittlern</t>
  </si>
  <si>
    <t>Eisenkappel</t>
  </si>
  <si>
    <t>Feistritz</t>
  </si>
  <si>
    <t>Gallizien</t>
  </si>
  <si>
    <t>Globasnitz</t>
  </si>
  <si>
    <t>Griffen</t>
  </si>
  <si>
    <t>Haimburg</t>
  </si>
  <si>
    <t>Kühnsdorf</t>
  </si>
  <si>
    <t>Neuhaus</t>
  </si>
  <si>
    <t>Ruden</t>
  </si>
  <si>
    <t>St.Kanzian</t>
  </si>
  <si>
    <t>St.Peter/Wallersberg</t>
  </si>
  <si>
    <t>Sittersdorf</t>
  </si>
  <si>
    <t>Tainach</t>
  </si>
  <si>
    <t>Völkermarkt Sektion 1</t>
  </si>
  <si>
    <t>Völkermarkt Sektion 2</t>
  </si>
  <si>
    <t>Waisenberg</t>
  </si>
  <si>
    <t>Bad St. Leonhard</t>
  </si>
  <si>
    <t>Eitweg-Gemmersdorf</t>
  </si>
  <si>
    <t>Jakling</t>
  </si>
  <si>
    <t>Fischering</t>
  </si>
  <si>
    <t>Frantschach</t>
  </si>
  <si>
    <t>Granitztal</t>
  </si>
  <si>
    <t>Lavamünd-Ettendorf</t>
  </si>
  <si>
    <t>Maria Rojach</t>
  </si>
  <si>
    <t>Preitenegg</t>
  </si>
  <si>
    <t>Reichenfels</t>
  </si>
  <si>
    <t>St.Andrä/Lavanttal</t>
  </si>
  <si>
    <t>St.Georgen/Lavanttal</t>
  </si>
  <si>
    <t>St.Marein</t>
  </si>
  <si>
    <t>St.Paul</t>
  </si>
  <si>
    <t>St. Stefan Ort/Land</t>
  </si>
  <si>
    <t>St. Johann</t>
  </si>
  <si>
    <t>Schönweg</t>
  </si>
  <si>
    <t>Wolfsberg-Stadt/Schwemmtratten</t>
  </si>
  <si>
    <t>Wolfsberg-Gries</t>
  </si>
  <si>
    <t>Wolfsberg-Reding/Süd</t>
  </si>
  <si>
    <t>Priel</t>
  </si>
  <si>
    <t>Reding</t>
  </si>
  <si>
    <t>Wolfsberg-St. Jakob-Schleifen</t>
  </si>
  <si>
    <t>Wolfsberg-Ritzing-Auen-Prebl</t>
  </si>
  <si>
    <t>Wolfsberg, Stadtorg.</t>
  </si>
  <si>
    <t>St. Andrä im Lav.</t>
  </si>
  <si>
    <t>St. Paul im Lav.</t>
  </si>
  <si>
    <t>SPÖ Landesorganisation Niederösterreich</t>
  </si>
  <si>
    <t>Stadt Amstetten</t>
  </si>
  <si>
    <t>Amstetten-Süd</t>
  </si>
  <si>
    <t>Amstetten-Südost</t>
  </si>
  <si>
    <t>Ardaggermarkt</t>
  </si>
  <si>
    <t>Aschbach</t>
  </si>
  <si>
    <t>Behamberg</t>
  </si>
  <si>
    <t>Biberbach</t>
  </si>
  <si>
    <t>Ennsdorf</t>
  </si>
  <si>
    <t>Ernsthofen</t>
  </si>
  <si>
    <t>Ertl</t>
  </si>
  <si>
    <t>Euratsfeld</t>
  </si>
  <si>
    <t>Ferschnitz</t>
  </si>
  <si>
    <t>Haag</t>
  </si>
  <si>
    <t>Haidershofen</t>
  </si>
  <si>
    <t>Hollenstein</t>
  </si>
  <si>
    <t>Kematen</t>
  </si>
  <si>
    <t>Allhartsberg</t>
  </si>
  <si>
    <t>Mauer-Oehling</t>
  </si>
  <si>
    <t>Amstetten-Greinsfurth</t>
  </si>
  <si>
    <t>Neuhofen</t>
  </si>
  <si>
    <t>Neustadtl</t>
  </si>
  <si>
    <t>Oed-Amstetten</t>
  </si>
  <si>
    <t>Opponitz</t>
  </si>
  <si>
    <t>St.Georgen-Reith</t>
  </si>
  <si>
    <t>St.Georgen/Ybbs</t>
  </si>
  <si>
    <t>St.Pantaleon</t>
  </si>
  <si>
    <t>St.Peter/Au</t>
  </si>
  <si>
    <t>St.Valentin,Sekt. 1</t>
  </si>
  <si>
    <t>St.Valentin,Sekt. 2</t>
  </si>
  <si>
    <t>St. Valentin, Langenhart</t>
  </si>
  <si>
    <t>St.Valentin,Sekt. 5</t>
  </si>
  <si>
    <t>Seitenstetten</t>
  </si>
  <si>
    <t>Sonntagberg</t>
  </si>
  <si>
    <t>Strengberg</t>
  </si>
  <si>
    <t>Ulmerfeld-Hausmening</t>
  </si>
  <si>
    <t>Viehdorf</t>
  </si>
  <si>
    <t>Waidhofen/Y.-Stadt</t>
  </si>
  <si>
    <t>Wallsee</t>
  </si>
  <si>
    <t>Weistrach</t>
  </si>
  <si>
    <t>Winklarn</t>
  </si>
  <si>
    <t>Ybbsitz</t>
  </si>
  <si>
    <t>Zeillern</t>
  </si>
  <si>
    <t>Amstetten-Südwest</t>
  </si>
  <si>
    <t>Amstetten-Mitte</t>
  </si>
  <si>
    <t>Wolfsbach</t>
  </si>
  <si>
    <t>Alland-Heilstätte</t>
  </si>
  <si>
    <t>Altenmarkt</t>
  </si>
  <si>
    <t>Bad Vöslau-Gainfarn</t>
  </si>
  <si>
    <t>Berndorf</t>
  </si>
  <si>
    <t>Blumau</t>
  </si>
  <si>
    <t>Deutsch Brodersdorf</t>
  </si>
  <si>
    <t>Ebreichsdorf</t>
  </si>
  <si>
    <t>Enzesfeld</t>
  </si>
  <si>
    <t>Günselsdorf</t>
  </si>
  <si>
    <t>Hernstein</t>
  </si>
  <si>
    <t>Hirtenberg</t>
  </si>
  <si>
    <t>Klausen-Leopoldsdorf</t>
  </si>
  <si>
    <t>Kottingbrunn</t>
  </si>
  <si>
    <t>Leobersdorf</t>
  </si>
  <si>
    <t>Mitterndorf</t>
  </si>
  <si>
    <t>Oberwaltersdorf</t>
  </si>
  <si>
    <t>Pfaffstätten</t>
  </si>
  <si>
    <t>Pottendorf</t>
  </si>
  <si>
    <t>Pottenstein</t>
  </si>
  <si>
    <t>Reisenberg</t>
  </si>
  <si>
    <t>St.Veit/Triesting</t>
  </si>
  <si>
    <t>Schönau/Triesting</t>
  </si>
  <si>
    <t>Sooss</t>
  </si>
  <si>
    <t>Tattendorf</t>
  </si>
  <si>
    <t>Teesdorf</t>
  </si>
  <si>
    <t>Traiskirchen-Möllersdorf</t>
  </si>
  <si>
    <t>Trumau</t>
  </si>
  <si>
    <t>Weissenbach/Triestg.</t>
  </si>
  <si>
    <t>Bruck/Leitha</t>
  </si>
  <si>
    <t>Au/Lgb.</t>
  </si>
  <si>
    <t>Bad Deutsch Altenburg</t>
  </si>
  <si>
    <t>Berg</t>
  </si>
  <si>
    <t>Göttlesbrunn-Arbes.</t>
  </si>
  <si>
    <t>Götzendorf/Lth.</t>
  </si>
  <si>
    <t>Hainburg/D.</t>
  </si>
  <si>
    <t>Haslau-Maria Ellend</t>
  </si>
  <si>
    <t>Höflein</t>
  </si>
  <si>
    <t>Hof am Leithaberge</t>
  </si>
  <si>
    <t>Hundsheim</t>
  </si>
  <si>
    <t>Mannersdorf/Lgb.</t>
  </si>
  <si>
    <t>Petronell</t>
  </si>
  <si>
    <t>Rohrau</t>
  </si>
  <si>
    <t>Scharndorf</t>
  </si>
  <si>
    <t>Sommerein</t>
  </si>
  <si>
    <t>Trautmannsdorf</t>
  </si>
  <si>
    <t>Wasenbruck</t>
  </si>
  <si>
    <t>Wolfsthal</t>
  </si>
  <si>
    <t>Prellenkirchen</t>
  </si>
  <si>
    <t>Enzersdorf/F.-Margarethen/M.</t>
  </si>
  <si>
    <t>Ebergassing</t>
  </si>
  <si>
    <t>Fischamend</t>
  </si>
  <si>
    <t>Gramatneusiedl</t>
  </si>
  <si>
    <t>Himberg</t>
  </si>
  <si>
    <t>Kledering</t>
  </si>
  <si>
    <t>Klein-Neusiedl</t>
  </si>
  <si>
    <t>Lanzendorf</t>
  </si>
  <si>
    <t>Leopoldsdorf b.Wien</t>
  </si>
  <si>
    <t>Mannswörth</t>
  </si>
  <si>
    <t>Maria Lanzendorf</t>
  </si>
  <si>
    <t>Moosbrunn</t>
  </si>
  <si>
    <t>Pellendorf</t>
  </si>
  <si>
    <t>Rannersdorf</t>
  </si>
  <si>
    <t>Rauchenwarth</t>
  </si>
  <si>
    <t>Schwadorf</t>
  </si>
  <si>
    <t>Schwechat</t>
  </si>
  <si>
    <t>Schwechat Sekt. 1</t>
  </si>
  <si>
    <t>Schwechat Sekt. 2</t>
  </si>
  <si>
    <t>Schwechat Sekt. 3</t>
  </si>
  <si>
    <t>Schwechat Sekt. 4</t>
  </si>
  <si>
    <t>Velm</t>
  </si>
  <si>
    <t>Zwölfaxing</t>
  </si>
  <si>
    <t>Angern/March</t>
  </si>
  <si>
    <t>Auersthal</t>
  </si>
  <si>
    <t>Bad-Pirawarth</t>
  </si>
  <si>
    <t>Breitensee</t>
  </si>
  <si>
    <t>Deutsch Wagram</t>
  </si>
  <si>
    <t>Drösing</t>
  </si>
  <si>
    <t>Dürnkrut</t>
  </si>
  <si>
    <t>Eckartsau</t>
  </si>
  <si>
    <t>Engelhartstetten</t>
  </si>
  <si>
    <t>Fuchsenbigl-Haringsee</t>
  </si>
  <si>
    <t>Gross-Enzersdorf</t>
  </si>
  <si>
    <t>Gross-Schweinbarth</t>
  </si>
  <si>
    <t>Hauskirchen-Prinzendorf</t>
  </si>
  <si>
    <t>Hohenau/March</t>
  </si>
  <si>
    <t>Hohenruppersdorf</t>
  </si>
  <si>
    <t>Jedenspeigen/Sierndorf</t>
  </si>
  <si>
    <t>Lassee</t>
  </si>
  <si>
    <t>Leopoldsdorf-Breitstetten</t>
  </si>
  <si>
    <t>Loidesthal</t>
  </si>
  <si>
    <t>Mannersdorf/March</t>
  </si>
  <si>
    <t>Marchegg</t>
  </si>
  <si>
    <t>Markgrafneusiedl</t>
  </si>
  <si>
    <t>Matzen</t>
  </si>
  <si>
    <t>Mühlleiten</t>
  </si>
  <si>
    <t>Maustrenk</t>
  </si>
  <si>
    <t>Neusiedl/Zaya</t>
  </si>
  <si>
    <t>Niederabsdorf</t>
  </si>
  <si>
    <t>Oberhausen</t>
  </si>
  <si>
    <t>Obersiebenbrunn</t>
  </si>
  <si>
    <t>Oberweiden-Zwerndorf</t>
  </si>
  <si>
    <t>Orth/Donau</t>
  </si>
  <si>
    <t>Palterndorf-Dobermannsdorf</t>
  </si>
  <si>
    <t>Probstdorf</t>
  </si>
  <si>
    <t>Prottes</t>
  </si>
  <si>
    <t>Raasdorf</t>
  </si>
  <si>
    <t>Raggendorf</t>
  </si>
  <si>
    <t>Ringelsdorf</t>
  </si>
  <si>
    <t>Rutzendorf</t>
  </si>
  <si>
    <t>Schönkirchen-Reyersdorf</t>
  </si>
  <si>
    <t>Spannberg</t>
  </si>
  <si>
    <t>Stillfried</t>
  </si>
  <si>
    <t>Strasshof</t>
  </si>
  <si>
    <t>Sulz i.Weinviertel</t>
  </si>
  <si>
    <t>Untersiebenbrunn</t>
  </si>
  <si>
    <t>Velm-Götzendorf</t>
  </si>
  <si>
    <t>Weikendorf</t>
  </si>
  <si>
    <t>Wittau</t>
  </si>
  <si>
    <t>Zistersdorf</t>
  </si>
  <si>
    <t>Neu-Oberhausen</t>
  </si>
  <si>
    <t>Andlersdorf</t>
  </si>
  <si>
    <t>Franzensdorf</t>
  </si>
  <si>
    <t>Schönau/Donau</t>
  </si>
  <si>
    <t>Altmanns</t>
  </si>
  <si>
    <t>Altnagelberg</t>
  </si>
  <si>
    <t>Amaliendorf</t>
  </si>
  <si>
    <t>Brand</t>
  </si>
  <si>
    <t>Eggern</t>
  </si>
  <si>
    <t>Eibenstein</t>
  </si>
  <si>
    <t>Eisgarn</t>
  </si>
  <si>
    <t>Finsternau</t>
  </si>
  <si>
    <t>Gr.Dietmanns</t>
  </si>
  <si>
    <t>Bad Grosspertholz</t>
  </si>
  <si>
    <t>St.Martin</t>
  </si>
  <si>
    <t>Haugschlag</t>
  </si>
  <si>
    <t>Heidenreichstein</t>
  </si>
  <si>
    <t>Hirschbach</t>
  </si>
  <si>
    <t>Hirschenwies</t>
  </si>
  <si>
    <t>Hoheneich</t>
  </si>
  <si>
    <t>Reingers</t>
  </si>
  <si>
    <t>Waldenstein</t>
  </si>
  <si>
    <t>Kirchberg am Walde</t>
  </si>
  <si>
    <t>Kottinghörmanns</t>
  </si>
  <si>
    <t>Langegg</t>
  </si>
  <si>
    <t>Langschwarza</t>
  </si>
  <si>
    <t>Litschau</t>
  </si>
  <si>
    <t>Neunagelberg</t>
  </si>
  <si>
    <t>Niederschrems</t>
  </si>
  <si>
    <t>Pürbach</t>
  </si>
  <si>
    <t>Schrems</t>
  </si>
  <si>
    <t>Steinbach</t>
  </si>
  <si>
    <t>Thaures</t>
  </si>
  <si>
    <t>Weitra</t>
  </si>
  <si>
    <t>Groß Schönau</t>
  </si>
  <si>
    <t>Alberndorf</t>
  </si>
  <si>
    <t>Heldenberg</t>
  </si>
  <si>
    <t>Göllersdorf</t>
  </si>
  <si>
    <t>Guntersdorf</t>
  </si>
  <si>
    <t>Hadres</t>
  </si>
  <si>
    <t>Hardegg</t>
  </si>
  <si>
    <t>Haugsdorf</t>
  </si>
  <si>
    <t>Hohenwarth</t>
  </si>
  <si>
    <t>Limberg</t>
  </si>
  <si>
    <t>Mailberg</t>
  </si>
  <si>
    <t>Maissau</t>
  </si>
  <si>
    <t>Grabern</t>
  </si>
  <si>
    <t>Pernersdorf</t>
  </si>
  <si>
    <t>Platt</t>
  </si>
  <si>
    <t>Pulkau</t>
  </si>
  <si>
    <t>Ravelsbach</t>
  </si>
  <si>
    <t>Retz</t>
  </si>
  <si>
    <t>Schrattenthal</t>
  </si>
  <si>
    <t>Seefeld-Kadolz</t>
  </si>
  <si>
    <t>Sitzendorf/Schmida</t>
  </si>
  <si>
    <t>Retzbach</t>
  </si>
  <si>
    <t>Wullersdorf</t>
  </si>
  <si>
    <t>Zellerndorf</t>
  </si>
  <si>
    <t>Ziersdorf</t>
  </si>
  <si>
    <t>Nappersdorf-Kammersdorf</t>
  </si>
  <si>
    <t>Altenburg</t>
  </si>
  <si>
    <t>Burgschleinitz-K.</t>
  </si>
  <si>
    <t>Drosendf.-Zissersdf.</t>
  </si>
  <si>
    <t>Eggenburg</t>
  </si>
  <si>
    <t>Gars/Kamp</t>
  </si>
  <si>
    <t>Geras</t>
  </si>
  <si>
    <t>Irnfritz</t>
  </si>
  <si>
    <t>Langau</t>
  </si>
  <si>
    <t>Meiseldorf</t>
  </si>
  <si>
    <t>Pernegg</t>
  </si>
  <si>
    <t>Röschitz</t>
  </si>
  <si>
    <t>Rosenburg-Mold</t>
  </si>
  <si>
    <t>Sigmundsherberg</t>
  </si>
  <si>
    <t>Straning-Grafenberg</t>
  </si>
  <si>
    <t>Weitersfeld</t>
  </si>
  <si>
    <t>Brunn an der Wild</t>
  </si>
  <si>
    <t>Bisamberg</t>
  </si>
  <si>
    <t>Enzersfeld</t>
  </si>
  <si>
    <t>Ernstbrunn</t>
  </si>
  <si>
    <t>Grossrussbach</t>
  </si>
  <si>
    <t>Hagenbrunn</t>
  </si>
  <si>
    <t>Harmannsdorf</t>
  </si>
  <si>
    <t>Hausleiten</t>
  </si>
  <si>
    <t>Langenzersdorf</t>
  </si>
  <si>
    <t>Leitzersdorf</t>
  </si>
  <si>
    <t>Leobendorf</t>
  </si>
  <si>
    <t>Niederfellabrunn</t>
  </si>
  <si>
    <t>Oberrohrbach</t>
  </si>
  <si>
    <t>Russbach</t>
  </si>
  <si>
    <t>Sierndorf</t>
  </si>
  <si>
    <t>Spillern</t>
  </si>
  <si>
    <t>Stetteldorf</t>
  </si>
  <si>
    <t>Stetten</t>
  </si>
  <si>
    <t>Stockerau</t>
  </si>
  <si>
    <t>Tresdorf</t>
  </si>
  <si>
    <t>Grossmugl</t>
  </si>
  <si>
    <t>Gerasdorf Stadtorg.</t>
  </si>
  <si>
    <t>Gerasdorf</t>
  </si>
  <si>
    <t>Aggsbach-Markt</t>
  </si>
  <si>
    <t>Albrechtsberg</t>
  </si>
  <si>
    <t>Bergern</t>
  </si>
  <si>
    <t>Dürnstein</t>
  </si>
  <si>
    <t>Dross</t>
  </si>
  <si>
    <t>Grafenegg</t>
  </si>
  <si>
    <t>Furth/Göttweig</t>
  </si>
  <si>
    <t>Gedersdorf</t>
  </si>
  <si>
    <t>Gföhl</t>
  </si>
  <si>
    <t>Hadersdorf</t>
  </si>
  <si>
    <t>Jaidhof</t>
  </si>
  <si>
    <t>Krems-Mitterau</t>
  </si>
  <si>
    <t>Krems-Altstadt</t>
  </si>
  <si>
    <t>Krems-Egelsee</t>
  </si>
  <si>
    <t>Krems-Gneixendorf</t>
  </si>
  <si>
    <t>Krems-Hollenburg</t>
  </si>
  <si>
    <t>Krems-Lerchenfeld</t>
  </si>
  <si>
    <t>Krems-Rehberg</t>
  </si>
  <si>
    <t>Krems-Stein</t>
  </si>
  <si>
    <t>Krumau</t>
  </si>
  <si>
    <t>Langenlois</t>
  </si>
  <si>
    <t>Lengenfeld</t>
  </si>
  <si>
    <t>Lichtenau</t>
  </si>
  <si>
    <t>Maria Laach</t>
  </si>
  <si>
    <t>Mautern</t>
  </si>
  <si>
    <t>Meisling</t>
  </si>
  <si>
    <t>Mühldorf</t>
  </si>
  <si>
    <t>Paudorf</t>
  </si>
  <si>
    <t>Rastenfeld</t>
  </si>
  <si>
    <t>Rohrendorf</t>
  </si>
  <si>
    <t>Rossatz-Arnsdorf</t>
  </si>
  <si>
    <t>St.Leonhard/Hornerw.</t>
  </si>
  <si>
    <t>Schönberg am Kamp</t>
  </si>
  <si>
    <t>Senftenberg</t>
  </si>
  <si>
    <t>Spitz/Donau</t>
  </si>
  <si>
    <t>Strass</t>
  </si>
  <si>
    <t>Stratzing</t>
  </si>
  <si>
    <t>Weinzierl</t>
  </si>
  <si>
    <t>Weissenkirchen</t>
  </si>
  <si>
    <t>Krems-Stadtorganisation</t>
  </si>
  <si>
    <t>Annaberg</t>
  </si>
  <si>
    <t>Eschenau</t>
  </si>
  <si>
    <t>Hainfeld</t>
  </si>
  <si>
    <t>Hohenberg</t>
  </si>
  <si>
    <t>Kaumberg</t>
  </si>
  <si>
    <t>Kleinzell</t>
  </si>
  <si>
    <t>Lahnsattel</t>
  </si>
  <si>
    <t>Mitterbach</t>
  </si>
  <si>
    <t>Rainfeld</t>
  </si>
  <si>
    <t>Ramsau b.Hainfeld</t>
  </si>
  <si>
    <t>St.Aegyd am Neuwalde</t>
  </si>
  <si>
    <t>St.Veit/Gölsen</t>
  </si>
  <si>
    <t>Traisen</t>
  </si>
  <si>
    <t>Türnitz</t>
  </si>
  <si>
    <t>Aggsbach-Dorf</t>
  </si>
  <si>
    <t>Bischofstetten</t>
  </si>
  <si>
    <t>Blindenmarkt</t>
  </si>
  <si>
    <t>Dorfstetten</t>
  </si>
  <si>
    <t>Dunkelsteinerwald</t>
  </si>
  <si>
    <t>Emmersdorf</t>
  </si>
  <si>
    <t>Erlauf</t>
  </si>
  <si>
    <t>Golling</t>
  </si>
  <si>
    <t>Persenbeug-Gottsdorf</t>
  </si>
  <si>
    <t>Hofamt Priel</t>
  </si>
  <si>
    <t>Kilb</t>
  </si>
  <si>
    <t>Kleinpöchlarn</t>
  </si>
  <si>
    <t>Krummnussbaum</t>
  </si>
  <si>
    <t>Leiben</t>
  </si>
  <si>
    <t>Loosdorf</t>
  </si>
  <si>
    <t>Mank</t>
  </si>
  <si>
    <t>Marbach</t>
  </si>
  <si>
    <t>Maria Taferl</t>
  </si>
  <si>
    <t>Matzleinsdorf</t>
  </si>
  <si>
    <t>Neumarkt</t>
  </si>
  <si>
    <t>Nöchling</t>
  </si>
  <si>
    <t>Ostrong</t>
  </si>
  <si>
    <t>Petzenkirchen</t>
  </si>
  <si>
    <t>Pöchlarn</t>
  </si>
  <si>
    <t>Pöggstall</t>
  </si>
  <si>
    <t>Raxendorf</t>
  </si>
  <si>
    <t>St.Leonhard am Forst</t>
  </si>
  <si>
    <t>St.Martin/Ybbsfelde</t>
  </si>
  <si>
    <t>St.Oswald</t>
  </si>
  <si>
    <t>Säusenstein</t>
  </si>
  <si>
    <t>Schollach</t>
  </si>
  <si>
    <t>Hürm</t>
  </si>
  <si>
    <t>Weiten</t>
  </si>
  <si>
    <t>Ybbs</t>
  </si>
  <si>
    <t>Yspertal</t>
  </si>
  <si>
    <t>Asparn</t>
  </si>
  <si>
    <t>Bockfliess</t>
  </si>
  <si>
    <t>Ebendorf</t>
  </si>
  <si>
    <t>Gaweinstal</t>
  </si>
  <si>
    <t>Grossebersdorf</t>
  </si>
  <si>
    <t>Grossengersdorf</t>
  </si>
  <si>
    <t>Grosskrut</t>
  </si>
  <si>
    <t>Guttenbrunn</t>
  </si>
  <si>
    <t>Herrnbaumgarten</t>
  </si>
  <si>
    <t>Hochleithen</t>
  </si>
  <si>
    <t>Kettlasbrunn</t>
  </si>
  <si>
    <t>Kottingneusiedl</t>
  </si>
  <si>
    <t>Kreuttal</t>
  </si>
  <si>
    <t>Kreuzstetten</t>
  </si>
  <si>
    <t>Laa/Thaya</t>
  </si>
  <si>
    <t>Ladendorf</t>
  </si>
  <si>
    <t>Neudorf</t>
  </si>
  <si>
    <t>Niederleis</t>
  </si>
  <si>
    <t>Pillichsdorf</t>
  </si>
  <si>
    <t>Poysdorf</t>
  </si>
  <si>
    <t>Schleinbach</t>
  </si>
  <si>
    <t>Staatz</t>
  </si>
  <si>
    <t>Steinebrunn</t>
  </si>
  <si>
    <t>Stronsdorf</t>
  </si>
  <si>
    <t>Ulrichskirchen</t>
  </si>
  <si>
    <t>Unterstinkenbrunn</t>
  </si>
  <si>
    <t>Wildendürnbach</t>
  </si>
  <si>
    <t>Wilfersdorf</t>
  </si>
  <si>
    <t>Wolkersdorf</t>
  </si>
  <si>
    <t>Wulzeshofen</t>
  </si>
  <si>
    <t>Großharras</t>
  </si>
  <si>
    <t>Schrattenberg</t>
  </si>
  <si>
    <t>Altlichtenwarth</t>
  </si>
  <si>
    <t>Bernhardsthal</t>
  </si>
  <si>
    <t>Hausbrunn</t>
  </si>
  <si>
    <t>Katzelsdorf</t>
  </si>
  <si>
    <t>Rabensburg</t>
  </si>
  <si>
    <t>Reinthal</t>
  </si>
  <si>
    <t>Achau</t>
  </si>
  <si>
    <t>Biedermannsdorf</t>
  </si>
  <si>
    <t>Breitenfurt</t>
  </si>
  <si>
    <t>Brunn/Geb.</t>
  </si>
  <si>
    <t>Gaaden</t>
  </si>
  <si>
    <t>Giesshuebl</t>
  </si>
  <si>
    <t>Gumpoldskirchen</t>
  </si>
  <si>
    <t>Guntramsdorf</t>
  </si>
  <si>
    <t>Hennersdorf</t>
  </si>
  <si>
    <t>Hinterbrühl</t>
  </si>
  <si>
    <t>Kaltenleutgeben</t>
  </si>
  <si>
    <t>Laabimwalde</t>
  </si>
  <si>
    <t>Laxenburg</t>
  </si>
  <si>
    <t>Maria Enzersdorf</t>
  </si>
  <si>
    <t>Münchendorf</t>
  </si>
  <si>
    <t>Perchtoldsdorf</t>
  </si>
  <si>
    <t>Vösendorf</t>
  </si>
  <si>
    <t>Wienerwald</t>
  </si>
  <si>
    <t>Wiener Neudorf</t>
  </si>
  <si>
    <t>Aspang</t>
  </si>
  <si>
    <t>Breitenau</t>
  </si>
  <si>
    <t>Breitenstein</t>
  </si>
  <si>
    <t>Buchbach</t>
  </si>
  <si>
    <t>Enzenreith</t>
  </si>
  <si>
    <t>Gloggnitz</t>
  </si>
  <si>
    <t>Prigglitz</t>
  </si>
  <si>
    <t>Grafenbach</t>
  </si>
  <si>
    <t>Grimmenstein</t>
  </si>
  <si>
    <t>Grünbach</t>
  </si>
  <si>
    <t>Payerbach-Reichenau</t>
  </si>
  <si>
    <t>Kirchberg/Wechsel</t>
  </si>
  <si>
    <t>Mönichkirchen</t>
  </si>
  <si>
    <t>Natschbach-Loipersb.</t>
  </si>
  <si>
    <t>Neunkirchen-Mollram</t>
  </si>
  <si>
    <t>Neunk.-Peisching</t>
  </si>
  <si>
    <t>Altendorf</t>
  </si>
  <si>
    <t>Pitten</t>
  </si>
  <si>
    <t>Pottschach</t>
  </si>
  <si>
    <t>Puchberg/Schneeberg</t>
  </si>
  <si>
    <t>Raglitz</t>
  </si>
  <si>
    <t>Schottwien</t>
  </si>
  <si>
    <t>Schwarzau/Steinfeld</t>
  </si>
  <si>
    <t>Schwarzau/Geb.</t>
  </si>
  <si>
    <t>Seebenstein</t>
  </si>
  <si>
    <t>Semmering</t>
  </si>
  <si>
    <t>St.Egyden/Stf.</t>
  </si>
  <si>
    <t>Ternitz</t>
  </si>
  <si>
    <t>Ternitz-Flatz</t>
  </si>
  <si>
    <t>Ternitz-Sieding</t>
  </si>
  <si>
    <t>Warth</t>
  </si>
  <si>
    <t>Wartmannstetten</t>
  </si>
  <si>
    <t>Willendorf</t>
  </si>
  <si>
    <t>Wimpassing</t>
  </si>
  <si>
    <t>Würflach</t>
  </si>
  <si>
    <t>Zöbern</t>
  </si>
  <si>
    <t>Otterthal</t>
  </si>
  <si>
    <t>Trattenbach</t>
  </si>
  <si>
    <t>Raach</t>
  </si>
  <si>
    <t>Vöstenhof-Bürg</t>
  </si>
  <si>
    <t>Altlengbach</t>
  </si>
  <si>
    <t>Asperhofen</t>
  </si>
  <si>
    <t>Böheimkirchen</t>
  </si>
  <si>
    <t>Brand-Laaben</t>
  </si>
  <si>
    <t>Eichgraben</t>
  </si>
  <si>
    <t>Frankenfels</t>
  </si>
  <si>
    <t>Grünau</t>
  </si>
  <si>
    <t>Hafnerbach</t>
  </si>
  <si>
    <t>Haunoldstein</t>
  </si>
  <si>
    <t>Herzogenburg</t>
  </si>
  <si>
    <t>Inzersdorf-Getzersdorf</t>
  </si>
  <si>
    <t>Kapelln</t>
  </si>
  <si>
    <t>Karlstetten</t>
  </si>
  <si>
    <t>Kasten</t>
  </si>
  <si>
    <t>Kirchberg/Pielach</t>
  </si>
  <si>
    <t>Kirchstetten</t>
  </si>
  <si>
    <t>Loich</t>
  </si>
  <si>
    <t>Maria Anzbach</t>
  </si>
  <si>
    <t>Markersdorf/Pielach</t>
  </si>
  <si>
    <t>Michelbach</t>
  </si>
  <si>
    <t>Neidling</t>
  </si>
  <si>
    <t>Neulengb.-Tausendbl.</t>
  </si>
  <si>
    <t>Neustift-Innermanz.</t>
  </si>
  <si>
    <t>Nussdorf/Traisen</t>
  </si>
  <si>
    <t>Ober-Grafendorf</t>
  </si>
  <si>
    <t>Obritzberg</t>
  </si>
  <si>
    <t>Pyhra</t>
  </si>
  <si>
    <t>Prinzersdorf</t>
  </si>
  <si>
    <t>Rabenstein</t>
  </si>
  <si>
    <t>St.Andrä/Traisen</t>
  </si>
  <si>
    <t>Stössing</t>
  </si>
  <si>
    <t>St.Pölten,Sek 01</t>
  </si>
  <si>
    <t>St.Pölten,Sek 02</t>
  </si>
  <si>
    <t>St.Pölten,Sek 03</t>
  </si>
  <si>
    <t>St.Pölten,Sek 04</t>
  </si>
  <si>
    <t>St.Pölten,Sek 05</t>
  </si>
  <si>
    <t>St.Pölten,Sek 06</t>
  </si>
  <si>
    <t>St.Pölten,Sek 07</t>
  </si>
  <si>
    <t>St.Pölten,Sek 07a</t>
  </si>
  <si>
    <t>St.Pölten,Sek 08</t>
  </si>
  <si>
    <t>St.Pölten,Sek 09</t>
  </si>
  <si>
    <t>St.Pölten,Sek 10</t>
  </si>
  <si>
    <t>St.Pölten,Sek 11</t>
  </si>
  <si>
    <t>St.Pölten,Sek 11a</t>
  </si>
  <si>
    <t>St.Pölten,Sek 12</t>
  </si>
  <si>
    <t>St.Pölten,Sek 13</t>
  </si>
  <si>
    <t>St.Pölten,Sek 14</t>
  </si>
  <si>
    <t>St.Pölten,Sek 15</t>
  </si>
  <si>
    <t>St.Pölten,Sek 16</t>
  </si>
  <si>
    <t>St.Pölten,Sek 17</t>
  </si>
  <si>
    <t>St.Pölten,Sek 18</t>
  </si>
  <si>
    <t>St.Pölten,Sek 19</t>
  </si>
  <si>
    <t>St.Pölten,Sek 20</t>
  </si>
  <si>
    <t>St.Pölten,Sek 21</t>
  </si>
  <si>
    <t>St.Pölten,Sek 22</t>
  </si>
  <si>
    <t>St.Pölten,Sek 22a</t>
  </si>
  <si>
    <t>Schwarzenbach</t>
  </si>
  <si>
    <t>Statzendorf</t>
  </si>
  <si>
    <t>Traismauer</t>
  </si>
  <si>
    <t>Weinburg</t>
  </si>
  <si>
    <t>Perschling</t>
  </si>
  <si>
    <t>Wölbling</t>
  </si>
  <si>
    <t>St.Pölten,Sek 08a</t>
  </si>
  <si>
    <t>St.Pölten,Sek 08b</t>
  </si>
  <si>
    <t>Wilhelmsburg</t>
  </si>
  <si>
    <t>Gablitz</t>
  </si>
  <si>
    <t>Mauerbach</t>
  </si>
  <si>
    <t>Pressbaum</t>
  </si>
  <si>
    <t>Purkersdorf</t>
  </si>
  <si>
    <t>Tullnerbach</t>
  </si>
  <si>
    <t>Wolfsgraben</t>
  </si>
  <si>
    <t>Göstling/Ybbs</t>
  </si>
  <si>
    <t>Gresten</t>
  </si>
  <si>
    <t>Gaming</t>
  </si>
  <si>
    <t>Lunz am See</t>
  </si>
  <si>
    <t>Oberndorf a.d.Melk</t>
  </si>
  <si>
    <t>Puchenstuben</t>
  </si>
  <si>
    <t>Purgstall a.d.Erlauf</t>
  </si>
  <si>
    <t>Randegg</t>
  </si>
  <si>
    <t>St.Anton-Neubruck</t>
  </si>
  <si>
    <t>Steinakirchen</t>
  </si>
  <si>
    <t>Wang</t>
  </si>
  <si>
    <t>Wieselburg-Stadt</t>
  </si>
  <si>
    <t>Wieselburg-Land</t>
  </si>
  <si>
    <t>Wolfpassing</t>
  </si>
  <si>
    <t>Absdorf</t>
  </si>
  <si>
    <t>Abstetten</t>
  </si>
  <si>
    <t>Atzenbrugg</t>
  </si>
  <si>
    <t>Fels am Wagram</t>
  </si>
  <si>
    <t>Grafenwörth</t>
  </si>
  <si>
    <t>Grossriedenthal</t>
  </si>
  <si>
    <t>Grossweikersdorf</t>
  </si>
  <si>
    <t>Judenau-Baumgarten</t>
  </si>
  <si>
    <t>Kirchberg/Wagram</t>
  </si>
  <si>
    <t>Königsbrunn</t>
  </si>
  <si>
    <t>Königstetten</t>
  </si>
  <si>
    <t>Langenrohr</t>
  </si>
  <si>
    <t>Michelhausen</t>
  </si>
  <si>
    <t>Muckendorf</t>
  </si>
  <si>
    <t>Ollern</t>
  </si>
  <si>
    <t>Rappoltenkirchen</t>
  </si>
  <si>
    <t>St.Andrä-Wördern</t>
  </si>
  <si>
    <t>Sieghartskirchen</t>
  </si>
  <si>
    <t>Sitzenberg</t>
  </si>
  <si>
    <t>Tulbing</t>
  </si>
  <si>
    <t>Würmla</t>
  </si>
  <si>
    <t>Zeiselmauer</t>
  </si>
  <si>
    <t>Zwentendorf</t>
  </si>
  <si>
    <t>Klosterneuburg</t>
  </si>
  <si>
    <t>Waidhofen/Thaya</t>
  </si>
  <si>
    <t>Dietmanns</t>
  </si>
  <si>
    <t>Dobersberg</t>
  </si>
  <si>
    <t>Gastern</t>
  </si>
  <si>
    <t>Groß Siegharts</t>
  </si>
  <si>
    <t>Karlstein/Thaya</t>
  </si>
  <si>
    <t>Kautzen</t>
  </si>
  <si>
    <t>Ludweis</t>
  </si>
  <si>
    <t>Raabs/Thaya</t>
  </si>
  <si>
    <t>Thaya</t>
  </si>
  <si>
    <t>Vitis</t>
  </si>
  <si>
    <t>Waldkirchen</t>
  </si>
  <si>
    <t>Windigsteig</t>
  </si>
  <si>
    <t>Fischau-Brunn</t>
  </si>
  <si>
    <t>Badschönau</t>
  </si>
  <si>
    <t>Bromberg</t>
  </si>
  <si>
    <t>Ebenfurth</t>
  </si>
  <si>
    <t>Eggendorf</t>
  </si>
  <si>
    <t>Erlach</t>
  </si>
  <si>
    <t>Felixdorf</t>
  </si>
  <si>
    <t>Gutenstein</t>
  </si>
  <si>
    <t>Hochneukir.-Gschaidt</t>
  </si>
  <si>
    <t>Hochwolkersdorf</t>
  </si>
  <si>
    <t>Hollenthon</t>
  </si>
  <si>
    <t>Kirchschlag</t>
  </si>
  <si>
    <t>Krumbach</t>
  </si>
  <si>
    <t>Lanzenkirchen</t>
  </si>
  <si>
    <t>Lichtenwörth</t>
  </si>
  <si>
    <t>Matzendorf</t>
  </si>
  <si>
    <t>Miesenbach</t>
  </si>
  <si>
    <t>Muggendorf</t>
  </si>
  <si>
    <t>Ortmann</t>
  </si>
  <si>
    <t>Pernitz</t>
  </si>
  <si>
    <t>Piesting</t>
  </si>
  <si>
    <t>Rohr</t>
  </si>
  <si>
    <t>Sollenau</t>
  </si>
  <si>
    <t>Hohe Wand</t>
  </si>
  <si>
    <t>Theresienfeld</t>
  </si>
  <si>
    <t>Waldegg</t>
  </si>
  <si>
    <t>Walpersbach</t>
  </si>
  <si>
    <t>Weikersdorf/Steinfd.</t>
  </si>
  <si>
    <t>Wr. Neustadt, Sekt. innere Stadt</t>
  </si>
  <si>
    <t>Wr. Neustadt, Sekt. Mitte</t>
  </si>
  <si>
    <t>Wr. Neustadt, Sekt. Nord-Ost</t>
  </si>
  <si>
    <t>Wr. Neustadt, Sekt. West</t>
  </si>
  <si>
    <t>Wr. Neustadt, Sekt. Nord</t>
  </si>
  <si>
    <t>Wiesmath</t>
  </si>
  <si>
    <t>Winzendorf-Muthmannsdorf</t>
  </si>
  <si>
    <t>Wöllersdorf-Steinabrückl-Feuerwerksanstalt</t>
  </si>
  <si>
    <t>Zillingdorf Markt</t>
  </si>
  <si>
    <t>Zillingdorf Werk</t>
  </si>
  <si>
    <t>Wr. Neustadt, Sekt. Süd</t>
  </si>
  <si>
    <t>Wr. Neustadt, Sekt. Ost</t>
  </si>
  <si>
    <t>Lichtenegg</t>
  </si>
  <si>
    <t>Allentsteig</t>
  </si>
  <si>
    <t>Arbesbach</t>
  </si>
  <si>
    <t>Bärnkopf</t>
  </si>
  <si>
    <t>Echsenbach</t>
  </si>
  <si>
    <t>Göpfritz/Wild</t>
  </si>
  <si>
    <t>Grafenschlag</t>
  </si>
  <si>
    <t>Gr.Gerungs</t>
  </si>
  <si>
    <t>Gr.Göttfritz</t>
  </si>
  <si>
    <t>Gutenbrunn</t>
  </si>
  <si>
    <t>Kottes</t>
  </si>
  <si>
    <t>Langschlag</t>
  </si>
  <si>
    <t>Martinsberg</t>
  </si>
  <si>
    <t>Ottenschlag</t>
  </si>
  <si>
    <t>Pölla</t>
  </si>
  <si>
    <t>Rapottenstein</t>
  </si>
  <si>
    <t>Sallingberg</t>
  </si>
  <si>
    <t>Schönbach</t>
  </si>
  <si>
    <t>Schwarzenau</t>
  </si>
  <si>
    <t>Schweiggers</t>
  </si>
  <si>
    <t>Traunstein</t>
  </si>
  <si>
    <t>Waldhausen</t>
  </si>
  <si>
    <t>Kirchberg/Wild</t>
  </si>
  <si>
    <t>SPÖ Landesorganisation Oberösterreich</t>
  </si>
  <si>
    <t>Altheim</t>
  </si>
  <si>
    <t>Aspach</t>
  </si>
  <si>
    <t>Auerbach</t>
  </si>
  <si>
    <t>Braunau-Süd-Neustadt</t>
  </si>
  <si>
    <t>Braunau-Ost</t>
  </si>
  <si>
    <t>Braunau-Ranshofen</t>
  </si>
  <si>
    <t>Braunau-Nord</t>
  </si>
  <si>
    <t>Burgkirchen</t>
  </si>
  <si>
    <t>Eggelsberg</t>
  </si>
  <si>
    <t>Geretsberg</t>
  </si>
  <si>
    <t>Gilgenberg</t>
  </si>
  <si>
    <t>Haigermoos</t>
  </si>
  <si>
    <t>Handenberg</t>
  </si>
  <si>
    <t>Hochburg-Ach</t>
  </si>
  <si>
    <t>Höhnhart</t>
  </si>
  <si>
    <t>Jeging</t>
  </si>
  <si>
    <t>Lochen</t>
  </si>
  <si>
    <t>Maria Schmolln</t>
  </si>
  <si>
    <t>Mattighofen</t>
  </si>
  <si>
    <t>Mauerkirchen</t>
  </si>
  <si>
    <t>Mining</t>
  </si>
  <si>
    <t>Moosbach</t>
  </si>
  <si>
    <t>Moosdorf-Hackenbuch</t>
  </si>
  <si>
    <t>Munderfing</t>
  </si>
  <si>
    <t>Neukirchen/Enknach</t>
  </si>
  <si>
    <t>Ostermiething</t>
  </si>
  <si>
    <t>Palting</t>
  </si>
  <si>
    <t>Perwang</t>
  </si>
  <si>
    <t>Pfaffstätt</t>
  </si>
  <si>
    <t>Pischelsdorf</t>
  </si>
  <si>
    <t>Polling</t>
  </si>
  <si>
    <t>Rossbach</t>
  </si>
  <si>
    <t>St.Johann/W.</t>
  </si>
  <si>
    <t>St.Peter/Hart</t>
  </si>
  <si>
    <t>St.Veit/ I.</t>
  </si>
  <si>
    <t>Schalchen</t>
  </si>
  <si>
    <t>Schwand</t>
  </si>
  <si>
    <t>Tarsdorf</t>
  </si>
  <si>
    <t>Überackern</t>
  </si>
  <si>
    <t>Uttendorf-Helpfau</t>
  </si>
  <si>
    <t>Weng</t>
  </si>
  <si>
    <t>Lengau</t>
  </si>
  <si>
    <t>Gutau</t>
  </si>
  <si>
    <t>Hagenberg</t>
  </si>
  <si>
    <t>Kefermarkt</t>
  </si>
  <si>
    <t>Königswiesen</t>
  </si>
  <si>
    <t>Lasberg</t>
  </si>
  <si>
    <t>Leopoldschlag</t>
  </si>
  <si>
    <t>Liebenau</t>
  </si>
  <si>
    <t>Pierbach</t>
  </si>
  <si>
    <t>Pregarten</t>
  </si>
  <si>
    <t>Rainbach</t>
  </si>
  <si>
    <t>Sandl</t>
  </si>
  <si>
    <t>Schönau</t>
  </si>
  <si>
    <t>Tragwein</t>
  </si>
  <si>
    <t>Unterweissenbach</t>
  </si>
  <si>
    <t>Unterweitersdorf</t>
  </si>
  <si>
    <t>Waldburg</t>
  </si>
  <si>
    <t>Wartberg</t>
  </si>
  <si>
    <t>Weitersfelden</t>
  </si>
  <si>
    <t>Windhaag</t>
  </si>
  <si>
    <t>Bad Zell</t>
  </si>
  <si>
    <t>Altmünster</t>
  </si>
  <si>
    <t>Bad Goisern</t>
  </si>
  <si>
    <t>Bad Ischl</t>
  </si>
  <si>
    <t>Ebensee</t>
  </si>
  <si>
    <t>Gosau</t>
  </si>
  <si>
    <t>Gschwandt</t>
  </si>
  <si>
    <t>Hallstatt</t>
  </si>
  <si>
    <t>Kirchham</t>
  </si>
  <si>
    <t>Laakirchen/Steyrerm.</t>
  </si>
  <si>
    <t>Obertraun</t>
  </si>
  <si>
    <t>Ohlsdorf</t>
  </si>
  <si>
    <t>Pinsdorf</t>
  </si>
  <si>
    <t>Roitham</t>
  </si>
  <si>
    <t>St.Konrad</t>
  </si>
  <si>
    <t>St.Wolfgang</t>
  </si>
  <si>
    <t>Scharnstein</t>
  </si>
  <si>
    <t>Traunkirchen</t>
  </si>
  <si>
    <t>Vorchdorf</t>
  </si>
  <si>
    <t>Aistersheim</t>
  </si>
  <si>
    <t>Alkoven</t>
  </si>
  <si>
    <t>St. Thomas bei Waizenkirchen</t>
  </si>
  <si>
    <t>Aschach/Donau</t>
  </si>
  <si>
    <t>Bad Schallerbach</t>
  </si>
  <si>
    <t>Eferding</t>
  </si>
  <si>
    <t>Fraham</t>
  </si>
  <si>
    <t>Gallspach</t>
  </si>
  <si>
    <t>Gaspoltshofen</t>
  </si>
  <si>
    <t>Geboltskirchen</t>
  </si>
  <si>
    <t>Haag/Hausruck</t>
  </si>
  <si>
    <t>Haibach/Donau</t>
  </si>
  <si>
    <t>Hartkirchen</t>
  </si>
  <si>
    <t>Hinzenbach</t>
  </si>
  <si>
    <t>Hofkirchen/Tr.</t>
  </si>
  <si>
    <t>Kematen/Innbach</t>
  </si>
  <si>
    <t>Meggenhofen</t>
  </si>
  <si>
    <t>Michaelnbach</t>
  </si>
  <si>
    <t>Natternbach</t>
  </si>
  <si>
    <t>Neukirchen/Wald</t>
  </si>
  <si>
    <t>Neumarkt/Hausruck</t>
  </si>
  <si>
    <t>Peuerbach</t>
  </si>
  <si>
    <t>Pollham</t>
  </si>
  <si>
    <t>Pram</t>
  </si>
  <si>
    <t>Prambachkirchen</t>
  </si>
  <si>
    <t>Pupping</t>
  </si>
  <si>
    <t>Rottenbach</t>
  </si>
  <si>
    <t>St.Agatha</t>
  </si>
  <si>
    <t>St.Marienkirchen</t>
  </si>
  <si>
    <t>Scharten</t>
  </si>
  <si>
    <t>Schlüsslberg</t>
  </si>
  <si>
    <t>Stroheim</t>
  </si>
  <si>
    <t>Taufkirchen/Tr.</t>
  </si>
  <si>
    <t>Waizenkirchen</t>
  </si>
  <si>
    <t>Wallern/Tr.</t>
  </si>
  <si>
    <t>Weibern</t>
  </si>
  <si>
    <t>Kallham</t>
  </si>
  <si>
    <t>Pötting</t>
  </si>
  <si>
    <t>Tollet</t>
  </si>
  <si>
    <t>St.Georgen</t>
  </si>
  <si>
    <t>Kirchdorf/Krems</t>
  </si>
  <si>
    <t>Edlbach</t>
  </si>
  <si>
    <t>Grünburg</t>
  </si>
  <si>
    <t>Hinterstoder</t>
  </si>
  <si>
    <t>Inzersdorf</t>
  </si>
  <si>
    <t>Kremsmünster</t>
  </si>
  <si>
    <t>Klaus</t>
  </si>
  <si>
    <t>Molln</t>
  </si>
  <si>
    <t>Nussbach</t>
  </si>
  <si>
    <t>Oberschlierbach</t>
  </si>
  <si>
    <t>Pettenbach</t>
  </si>
  <si>
    <t>Ried/Tr.</t>
  </si>
  <si>
    <t>Rosenau/Hengstpass</t>
  </si>
  <si>
    <t>Roßleithen</t>
  </si>
  <si>
    <t>St.Pankraz</t>
  </si>
  <si>
    <t>Schlierbach</t>
  </si>
  <si>
    <t>Spital/Pyhrn</t>
  </si>
  <si>
    <t>Steinbach/Ziehberg</t>
  </si>
  <si>
    <t>Steinbach/Steyr</t>
  </si>
  <si>
    <t>Vorderstoder</t>
  </si>
  <si>
    <t>Wartberg/Krems</t>
  </si>
  <si>
    <t>Windischgarsten</t>
  </si>
  <si>
    <t>Allhaming</t>
  </si>
  <si>
    <t>Ansfelden</t>
  </si>
  <si>
    <t>Asten</t>
  </si>
  <si>
    <t>Doppl-Hart(Leonding)</t>
  </si>
  <si>
    <t>Enns</t>
  </si>
  <si>
    <t>Hargelsberg</t>
  </si>
  <si>
    <t>Hofkirchen</t>
  </si>
  <si>
    <t>Hörsching</t>
  </si>
  <si>
    <t>Holzheim-Zaubertal</t>
  </si>
  <si>
    <t>Kematen/Krems</t>
  </si>
  <si>
    <t>Kirchberg-Thening</t>
  </si>
  <si>
    <t>Kronstorf</t>
  </si>
  <si>
    <t>Leonding(Sektion )</t>
  </si>
  <si>
    <t>Markt St.Florian</t>
  </si>
  <si>
    <t>Neuhofen/Krems</t>
  </si>
  <si>
    <t>Niederneukirchen</t>
  </si>
  <si>
    <t>Oftering</t>
  </si>
  <si>
    <t>Pasching</t>
  </si>
  <si>
    <t>Piberbach</t>
  </si>
  <si>
    <t>Pucking</t>
  </si>
  <si>
    <t>St.Marien</t>
  </si>
  <si>
    <t>St.Martin(Traun)</t>
  </si>
  <si>
    <t>Traun</t>
  </si>
  <si>
    <t>Traun-Dionysen</t>
  </si>
  <si>
    <t>Traun-Oedt</t>
  </si>
  <si>
    <t>Wilhering</t>
  </si>
  <si>
    <t xml:space="preserve">Traun </t>
  </si>
  <si>
    <t>Leonding</t>
  </si>
  <si>
    <t>Innenstadt-Mitte</t>
  </si>
  <si>
    <t>Bulgariplatz</t>
  </si>
  <si>
    <t>Bindermichl</t>
  </si>
  <si>
    <t>Granum humanum</t>
  </si>
  <si>
    <t>Dornach-Auhof</t>
  </si>
  <si>
    <t>Ebelsberg</t>
  </si>
  <si>
    <t>Franckviertel</t>
  </si>
  <si>
    <t>Froschberg</t>
  </si>
  <si>
    <t>Innenstadt-Ost-Schiffswerft</t>
  </si>
  <si>
    <t>Pichling</t>
  </si>
  <si>
    <t>Urfahr-Mitte</t>
  </si>
  <si>
    <t>Heilham-Harbach</t>
  </si>
  <si>
    <t>Urfahr-Nord</t>
  </si>
  <si>
    <t>Keferfeld-Oed</t>
  </si>
  <si>
    <t>Kleinmünchen-Schörgenhub</t>
  </si>
  <si>
    <t>Neue Heimat</t>
  </si>
  <si>
    <t>Innenstadt-Süd</t>
  </si>
  <si>
    <t>Spallerhof</t>
  </si>
  <si>
    <t>Steg-St.Magdalena</t>
  </si>
  <si>
    <t>Auwiesen</t>
  </si>
  <si>
    <t>Allerheiligen</t>
  </si>
  <si>
    <t>Arbing</t>
  </si>
  <si>
    <t>Badkreuzen</t>
  </si>
  <si>
    <t>Baumgartenberg</t>
  </si>
  <si>
    <t>Dimbach</t>
  </si>
  <si>
    <t>Gloxwald</t>
  </si>
  <si>
    <t>Grein</t>
  </si>
  <si>
    <t>Katsdorf</t>
  </si>
  <si>
    <t>Klam</t>
  </si>
  <si>
    <t>Langenstein</t>
  </si>
  <si>
    <t>Luftenberg</t>
  </si>
  <si>
    <t>Mauthausen</t>
  </si>
  <si>
    <t>Mitterkirchen</t>
  </si>
  <si>
    <t>Münzbach</t>
  </si>
  <si>
    <t>Naarn</t>
  </si>
  <si>
    <t>Pabneukirchen</t>
  </si>
  <si>
    <t>Rechberg</t>
  </si>
  <si>
    <t>Ried i.d.Riedmark</t>
  </si>
  <si>
    <t>St.Georgen/Gusen</t>
  </si>
  <si>
    <t>St.Georgen a.Wald</t>
  </si>
  <si>
    <t>St.Nikola</t>
  </si>
  <si>
    <t>Saxen</t>
  </si>
  <si>
    <t>Schwertberg</t>
  </si>
  <si>
    <t>St.Thomas/Blasenst.</t>
  </si>
  <si>
    <t>Ried/Innkr.</t>
  </si>
  <si>
    <t>Antiesenhofen</t>
  </si>
  <si>
    <t>Aurolzmünster</t>
  </si>
  <si>
    <t>Eberschwang</t>
  </si>
  <si>
    <t>Eitzing</t>
  </si>
  <si>
    <t>Geiersberg</t>
  </si>
  <si>
    <t>Geinberg</t>
  </si>
  <si>
    <t>Gurten</t>
  </si>
  <si>
    <t>Hohenzell</t>
  </si>
  <si>
    <t>Kirchheim</t>
  </si>
  <si>
    <t>Lambrechten</t>
  </si>
  <si>
    <t>Lohnsburg</t>
  </si>
  <si>
    <t>Mehrnbach</t>
  </si>
  <si>
    <t>Mettmach</t>
  </si>
  <si>
    <t>Mühlheim/Inn</t>
  </si>
  <si>
    <t>Neuhofen/Innkr.</t>
  </si>
  <si>
    <t>Obernberg/Inn</t>
  </si>
  <si>
    <t>Ort/Innkr.</t>
  </si>
  <si>
    <t>Pramet</t>
  </si>
  <si>
    <t>Pattigham</t>
  </si>
  <si>
    <t>Reichersberg</t>
  </si>
  <si>
    <t>Ried/Innkreis</t>
  </si>
  <si>
    <t>St.Martin/Innkr.</t>
  </si>
  <si>
    <t>Senftenbach</t>
  </si>
  <si>
    <t>Taiskirchen</t>
  </si>
  <si>
    <t>Schildorn</t>
  </si>
  <si>
    <t>Tumeltsham</t>
  </si>
  <si>
    <t>Utzenaich</t>
  </si>
  <si>
    <t>Waldzell</t>
  </si>
  <si>
    <t>Weilbach</t>
  </si>
  <si>
    <t>Wippenham</t>
  </si>
  <si>
    <t>Aigen/M.</t>
  </si>
  <si>
    <t>Altenfelden</t>
  </si>
  <si>
    <t>Arnreit</t>
  </si>
  <si>
    <t>Haslach</t>
  </si>
  <si>
    <t>Hofkirchen/M.</t>
  </si>
  <si>
    <t>Julbach</t>
  </si>
  <si>
    <t>Kirchberg</t>
  </si>
  <si>
    <t>Klaffer</t>
  </si>
  <si>
    <t>Kollerschlag</t>
  </si>
  <si>
    <t>Lichtenau/M.</t>
  </si>
  <si>
    <t>Lembach</t>
  </si>
  <si>
    <t>Neufelden</t>
  </si>
  <si>
    <t>Niederwaldkirchen</t>
  </si>
  <si>
    <t>Oberkappel</t>
  </si>
  <si>
    <t>Oepping</t>
  </si>
  <si>
    <t>Peilstein</t>
  </si>
  <si>
    <t>Pfarrkirchen/M.</t>
  </si>
  <si>
    <t>Neustift</t>
  </si>
  <si>
    <t>St.Johann/Wimberg</t>
  </si>
  <si>
    <t>St.Martin/M.</t>
  </si>
  <si>
    <t>St.Stefan/W.</t>
  </si>
  <si>
    <t>St.Veit/M.</t>
  </si>
  <si>
    <t>Schwarzenberg</t>
  </si>
  <si>
    <t>Ulrichsberg</t>
  </si>
  <si>
    <t>Niederkappel</t>
  </si>
  <si>
    <t>Helfenberg</t>
  </si>
  <si>
    <t>Nebelberg</t>
  </si>
  <si>
    <t>Putzleinsdorf</t>
  </si>
  <si>
    <t>Sarleinsbach</t>
  </si>
  <si>
    <t>St.Peter/Wimberg</t>
  </si>
  <si>
    <t>Auberg</t>
  </si>
  <si>
    <t>St. Oswald</t>
  </si>
  <si>
    <t>Andorf</t>
  </si>
  <si>
    <t>Brunnenthal</t>
  </si>
  <si>
    <t>Diersbach</t>
  </si>
  <si>
    <t>Dorf an der Pram</t>
  </si>
  <si>
    <t>Esternberg</t>
  </si>
  <si>
    <t>Eggerding</t>
  </si>
  <si>
    <t>Engelhartszell</t>
  </si>
  <si>
    <t>Enzenkirchen</t>
  </si>
  <si>
    <t>Schardenberg</t>
  </si>
  <si>
    <t>Freinberg</t>
  </si>
  <si>
    <t>Kopfing</t>
  </si>
  <si>
    <t>Münzkirchen</t>
  </si>
  <si>
    <t>Raab</t>
  </si>
  <si>
    <t>Rainbach/Schärding</t>
  </si>
  <si>
    <t>Riedau</t>
  </si>
  <si>
    <t>St.Aegidi</t>
  </si>
  <si>
    <t>St.Florian/Inn</t>
  </si>
  <si>
    <t>St.Willibald</t>
  </si>
  <si>
    <t>Sigharting</t>
  </si>
  <si>
    <t>Suben</t>
  </si>
  <si>
    <t>Taufkirchen/Pram</t>
  </si>
  <si>
    <t>Wernstein</t>
  </si>
  <si>
    <t>Zell/Pram</t>
  </si>
  <si>
    <t>Altschwendt</t>
  </si>
  <si>
    <t>Aschach</t>
  </si>
  <si>
    <t>Adlwang</t>
  </si>
  <si>
    <t>Bad Hall</t>
  </si>
  <si>
    <t>Dietach</t>
  </si>
  <si>
    <t>Gaflenz</t>
  </si>
  <si>
    <t>Garsten</t>
  </si>
  <si>
    <t>Grossraming</t>
  </si>
  <si>
    <t>Gründberg</t>
  </si>
  <si>
    <t>Laussa</t>
  </si>
  <si>
    <t>Letten</t>
  </si>
  <si>
    <t>Losenstein</t>
  </si>
  <si>
    <t>Sierninghofen-Neuz.</t>
  </si>
  <si>
    <t>Pfarrkirchen</t>
  </si>
  <si>
    <t>Pichlern</t>
  </si>
  <si>
    <t>Reichraming</t>
  </si>
  <si>
    <t>St.Ulrich</t>
  </si>
  <si>
    <t>Schiedlberg</t>
  </si>
  <si>
    <t>Sierning</t>
  </si>
  <si>
    <t>Innenstadt</t>
  </si>
  <si>
    <t>Schlüsselhof</t>
  </si>
  <si>
    <t>Christkindl</t>
  </si>
  <si>
    <t>Neuschönau</t>
  </si>
  <si>
    <t>Ennsleite I</t>
  </si>
  <si>
    <t>Münichholz I</t>
  </si>
  <si>
    <t>Münichholz II</t>
  </si>
  <si>
    <t>Gleink</t>
  </si>
  <si>
    <t>Tabor I</t>
  </si>
  <si>
    <t>ZF</t>
  </si>
  <si>
    <t>SKF</t>
  </si>
  <si>
    <t>Münichholz III</t>
  </si>
  <si>
    <t>Münichholz IV</t>
  </si>
  <si>
    <t>Ennsleite II</t>
  </si>
  <si>
    <t>Tabor II</t>
  </si>
  <si>
    <t>Ennsleite III</t>
  </si>
  <si>
    <t>Ternberg</t>
  </si>
  <si>
    <t>Waldneukirchen</t>
  </si>
  <si>
    <t>Weyer</t>
  </si>
  <si>
    <t>Wolfern</t>
  </si>
  <si>
    <t>Steyr-Resthof</t>
  </si>
  <si>
    <t>STV Zentrum</t>
  </si>
  <si>
    <t>STV Steyr-West</t>
  </si>
  <si>
    <t>STV  Steyr-Nord</t>
  </si>
  <si>
    <t>STV Ennsleite</t>
  </si>
  <si>
    <t>STV Münichholz</t>
  </si>
  <si>
    <t>Altenberg</t>
  </si>
  <si>
    <t>Bad Leonfelden</t>
  </si>
  <si>
    <t>Eidenberg</t>
  </si>
  <si>
    <t>Engerwitzdorf</t>
  </si>
  <si>
    <t>Gallneukirchen</t>
  </si>
  <si>
    <t>Goldwörth</t>
  </si>
  <si>
    <t>Gramastetten</t>
  </si>
  <si>
    <t>Hellmonsödt</t>
  </si>
  <si>
    <t>Herzogsdorf</t>
  </si>
  <si>
    <t>Lichtenberg</t>
  </si>
  <si>
    <t>Oberneukirchen</t>
  </si>
  <si>
    <t>Ottensheim</t>
  </si>
  <si>
    <t>Puchenau</t>
  </si>
  <si>
    <t>Reichenthal</t>
  </si>
  <si>
    <t>St.Gotthard</t>
  </si>
  <si>
    <t>Schenkenfelden</t>
  </si>
  <si>
    <t>Steyregg</t>
  </si>
  <si>
    <t>Vorderweissenbach</t>
  </si>
  <si>
    <t>Walding</t>
  </si>
  <si>
    <t>Sonnberg</t>
  </si>
  <si>
    <t>Ampflwang</t>
  </si>
  <si>
    <t>Attersee</t>
  </si>
  <si>
    <t>Attnang</t>
  </si>
  <si>
    <t>Aurach</t>
  </si>
  <si>
    <t>Desselbrunn</t>
  </si>
  <si>
    <t>Fornach</t>
  </si>
  <si>
    <t>Frankenburg</t>
  </si>
  <si>
    <t>Frankenmarkt</t>
  </si>
  <si>
    <t>Gampern</t>
  </si>
  <si>
    <t>Lenzing</t>
  </si>
  <si>
    <t>Mondsee</t>
  </si>
  <si>
    <t>Neukirchen/V.</t>
  </si>
  <si>
    <t>Oberhofen</t>
  </si>
  <si>
    <t>Ottnang a.H.</t>
  </si>
  <si>
    <t>Pilsbach</t>
  </si>
  <si>
    <t>Pöndorf</t>
  </si>
  <si>
    <t>Puchkirchen</t>
  </si>
  <si>
    <t>Regau</t>
  </si>
  <si>
    <t>Rüstorf</t>
  </si>
  <si>
    <t>St.Georgen i.A.</t>
  </si>
  <si>
    <t>Schlatt</t>
  </si>
  <si>
    <t>Schörfling</t>
  </si>
  <si>
    <t>Schwanenstadt</t>
  </si>
  <si>
    <t>Seewalchen</t>
  </si>
  <si>
    <t>Timelkam</t>
  </si>
  <si>
    <t>Ungenach</t>
  </si>
  <si>
    <t>Unterach a.A.</t>
  </si>
  <si>
    <t>Vöcklamarkt</t>
  </si>
  <si>
    <t>Weyregg</t>
  </si>
  <si>
    <t>Wolfsegg</t>
  </si>
  <si>
    <t>Zell a.Pettenfirst</t>
  </si>
  <si>
    <t>Oberndorf</t>
  </si>
  <si>
    <t>Redlham</t>
  </si>
  <si>
    <t>Nussdorf/A.</t>
  </si>
  <si>
    <t>Zell am Moos</t>
  </si>
  <si>
    <t>Niederthalheim</t>
  </si>
  <si>
    <t>Pfaffing</t>
  </si>
  <si>
    <t>Straß im Attergau</t>
  </si>
  <si>
    <t>Bachmanning</t>
  </si>
  <si>
    <t>Buchkirchen</t>
  </si>
  <si>
    <t>Edt b.Lambach</t>
  </si>
  <si>
    <t>Fischlham</t>
  </si>
  <si>
    <t>Gunskirchen</t>
  </si>
  <si>
    <t>Holzhausen</t>
  </si>
  <si>
    <t>Krenglbach</t>
  </si>
  <si>
    <t>Lambach</t>
  </si>
  <si>
    <t>Marchtrenk</t>
  </si>
  <si>
    <t>Neukirchen b.L.</t>
  </si>
  <si>
    <t>Offenhausen</t>
  </si>
  <si>
    <t>Pennewang</t>
  </si>
  <si>
    <t>Pichl b.Wels</t>
  </si>
  <si>
    <t>Sattledt</t>
  </si>
  <si>
    <t>Schleissheim</t>
  </si>
  <si>
    <t>Sipbachzell</t>
  </si>
  <si>
    <t>Stadl- Paura</t>
  </si>
  <si>
    <t>Steinerkirchen</t>
  </si>
  <si>
    <t>Steinhaus</t>
  </si>
  <si>
    <t>Thalheim b.Wels</t>
  </si>
  <si>
    <t>Weisskirchen</t>
  </si>
  <si>
    <t>Wels1</t>
  </si>
  <si>
    <t>Wels2</t>
  </si>
  <si>
    <t>Wels3</t>
  </si>
  <si>
    <t>Wels4</t>
  </si>
  <si>
    <t>Wels-Lichtenegg</t>
  </si>
  <si>
    <t>Wels-Pernau</t>
  </si>
  <si>
    <t>Wels-Puchberg</t>
  </si>
  <si>
    <t>Bad Wimsbach/Neydh.</t>
  </si>
  <si>
    <t>Eberstalzell</t>
  </si>
  <si>
    <t>Aichkirchen</t>
  </si>
  <si>
    <t>Wels-Gartenstadt/Wimpassing</t>
  </si>
  <si>
    <t>SPÖ Landesorganisation Salzburg</t>
  </si>
  <si>
    <t>Anif-Niederalm</t>
  </si>
  <si>
    <t>Anthering</t>
  </si>
  <si>
    <t>Bergheim b.Salzburg</t>
  </si>
  <si>
    <t>Berndorf b.Salzburg</t>
  </si>
  <si>
    <t>Bürmoos</t>
  </si>
  <si>
    <t>Dorfbeuern</t>
  </si>
  <si>
    <t>Ebenau</t>
  </si>
  <si>
    <t>Elixhausen</t>
  </si>
  <si>
    <t>Elsbethen</t>
  </si>
  <si>
    <t>Eugendorf</t>
  </si>
  <si>
    <t>Faistenau</t>
  </si>
  <si>
    <t>Fuschl am See</t>
  </si>
  <si>
    <t>Göming</t>
  </si>
  <si>
    <t>Grödig</t>
  </si>
  <si>
    <t>Grossgmain</t>
  </si>
  <si>
    <t>Hallwang</t>
  </si>
  <si>
    <t>Henndorf a.Wallersee</t>
  </si>
  <si>
    <t>Hintersee</t>
  </si>
  <si>
    <t>Hof b.Salzburg</t>
  </si>
  <si>
    <t>Köstendorf</t>
  </si>
  <si>
    <t>Koppl</t>
  </si>
  <si>
    <t>Lamprechtshausen</t>
  </si>
  <si>
    <t>Mattsee</t>
  </si>
  <si>
    <t>Neumarkt a.Wallersee</t>
  </si>
  <si>
    <t>Nussdorf a.Haunsberg</t>
  </si>
  <si>
    <t>Oberndorf b.Salzburg</t>
  </si>
  <si>
    <t>Obertrum am See</t>
  </si>
  <si>
    <t>Plainfeld</t>
  </si>
  <si>
    <t>St.Georgen b.Salzburg</t>
  </si>
  <si>
    <t>St.Gilgen</t>
  </si>
  <si>
    <t>Schleedorf</t>
  </si>
  <si>
    <t>Seeham</t>
  </si>
  <si>
    <t>Seekirchen</t>
  </si>
  <si>
    <t>Strasswalchen</t>
  </si>
  <si>
    <t>Strobl</t>
  </si>
  <si>
    <t>Thalgau</t>
  </si>
  <si>
    <t>Wals-Siezenheim</t>
  </si>
  <si>
    <t>Mariapfarr</t>
  </si>
  <si>
    <t>Mauterndorf</t>
  </si>
  <si>
    <t>Muhr</t>
  </si>
  <si>
    <t>Ramingstein</t>
  </si>
  <si>
    <t>St.Andrä i.Lungau</t>
  </si>
  <si>
    <t>St.Michael i.Lungau</t>
  </si>
  <si>
    <t>Tamsweg</t>
  </si>
  <si>
    <t>Tweng</t>
  </si>
  <si>
    <t>Unternberg</t>
  </si>
  <si>
    <t>Weisspriach</t>
  </si>
  <si>
    <t>Zederhaus</t>
  </si>
  <si>
    <t>Lessach</t>
  </si>
  <si>
    <t>Göriach</t>
  </si>
  <si>
    <t>Pinzgau (Zell/See)</t>
  </si>
  <si>
    <t>Bramberg a.Wildkogel</t>
  </si>
  <si>
    <t>Bruck/Glocknerstr.</t>
  </si>
  <si>
    <t>Dienten</t>
  </si>
  <si>
    <t>Fusch/Glocknerstr.</t>
  </si>
  <si>
    <t>Hollersbach/Pinzgau</t>
  </si>
  <si>
    <t>Kaprun</t>
  </si>
  <si>
    <t>Krimml</t>
  </si>
  <si>
    <t>Lend</t>
  </si>
  <si>
    <t>Leogang</t>
  </si>
  <si>
    <t>Lofer</t>
  </si>
  <si>
    <t>Maishofen</t>
  </si>
  <si>
    <t>Maria Alm/Stein.Meer</t>
  </si>
  <si>
    <t>Mittersill</t>
  </si>
  <si>
    <t>Neukirchen/Grossven.</t>
  </si>
  <si>
    <t>Niedernsill</t>
  </si>
  <si>
    <t>Piesendorf</t>
  </si>
  <si>
    <t>Rauris</t>
  </si>
  <si>
    <t>Saalbach</t>
  </si>
  <si>
    <t>Saalfelden</t>
  </si>
  <si>
    <t>Stuhlfelden</t>
  </si>
  <si>
    <t>St.Martin b.Lofer</t>
  </si>
  <si>
    <t>Taxenbach</t>
  </si>
  <si>
    <t>Unken</t>
  </si>
  <si>
    <t>Uttendorf i.Pinzgau</t>
  </si>
  <si>
    <t>Viehhofen i.Pinzgau</t>
  </si>
  <si>
    <t>Wald i.Pinzgau</t>
  </si>
  <si>
    <t>Weissbach b.Lofer</t>
  </si>
  <si>
    <t>Zell am See</t>
  </si>
  <si>
    <t>Altenmarkt i.Pongau</t>
  </si>
  <si>
    <t>Bad Gastein</t>
  </si>
  <si>
    <t>Bischofshofen Sektion 1</t>
  </si>
  <si>
    <t>Dorf Gastein</t>
  </si>
  <si>
    <t>Eben i.Pongau</t>
  </si>
  <si>
    <t>Filzmoos</t>
  </si>
  <si>
    <t>Flachau</t>
  </si>
  <si>
    <t>Forstau</t>
  </si>
  <si>
    <t>Goldegg i.Pongau</t>
  </si>
  <si>
    <t>Großarl</t>
  </si>
  <si>
    <t>Bad Hofgastein</t>
  </si>
  <si>
    <t>Hüttau</t>
  </si>
  <si>
    <t>Hüttschlag</t>
  </si>
  <si>
    <t>Kleinarl</t>
  </si>
  <si>
    <t>Mühlbach/Hochkönig</t>
  </si>
  <si>
    <t>Pfarrwerfen</t>
  </si>
  <si>
    <t>Radstadt</t>
  </si>
  <si>
    <t>St.Johann i.Pongau</t>
  </si>
  <si>
    <t>St.Martin/Tennengeb.</t>
  </si>
  <si>
    <t>St.Veit i.Pongau</t>
  </si>
  <si>
    <t>Schwarzach i.Pongau</t>
  </si>
  <si>
    <t>Wagrain</t>
  </si>
  <si>
    <t>Werfen</t>
  </si>
  <si>
    <t>Bischofshofen</t>
  </si>
  <si>
    <t>Salzburg/Stadt</t>
  </si>
  <si>
    <t>Aigen</t>
  </si>
  <si>
    <t>Alpensiedlung</t>
  </si>
  <si>
    <t>Elisabethvorstadt</t>
  </si>
  <si>
    <t>Gnigl</t>
  </si>
  <si>
    <t>Itzling</t>
  </si>
  <si>
    <t>Josefiau</t>
  </si>
  <si>
    <t>Leopoldskron</t>
  </si>
  <si>
    <t>Stadtzentrum</t>
  </si>
  <si>
    <t>Lehen</t>
  </si>
  <si>
    <t>Liefering</t>
  </si>
  <si>
    <t>Maxglan</t>
  </si>
  <si>
    <t>Morzg/Gneis/Nonntal</t>
  </si>
  <si>
    <t>Parsch</t>
  </si>
  <si>
    <t>Schallmoos</t>
  </si>
  <si>
    <t>Taxham</t>
  </si>
  <si>
    <t>Vogelweiderstrasse</t>
  </si>
  <si>
    <t>Bruderhof</t>
  </si>
  <si>
    <t>Abtenau</t>
  </si>
  <si>
    <t>Adnet</t>
  </si>
  <si>
    <t>Annaberg i.Lammertal</t>
  </si>
  <si>
    <t>Golling a.d.Salzach</t>
  </si>
  <si>
    <t>Hallein</t>
  </si>
  <si>
    <t>Krispl</t>
  </si>
  <si>
    <t>Kuchl</t>
  </si>
  <si>
    <t>Oberalm</t>
  </si>
  <si>
    <t>Puch bei Hallein</t>
  </si>
  <si>
    <t>Russbach/P.Gschütt</t>
  </si>
  <si>
    <t>St.Koloman</t>
  </si>
  <si>
    <t>Scheffau/Tennengeb.</t>
  </si>
  <si>
    <t>Vigaun</t>
  </si>
  <si>
    <t>SPÖ Landesorganisation Steiermark</t>
  </si>
  <si>
    <t>Altaussee</t>
  </si>
  <si>
    <t>Ardning</t>
  </si>
  <si>
    <t>Bad Aussee</t>
  </si>
  <si>
    <t>Bad Mitterndorf</t>
  </si>
  <si>
    <t>Gaishorn-Treglwang</t>
  </si>
  <si>
    <t>Gesäuse</t>
  </si>
  <si>
    <t>Gröbming</t>
  </si>
  <si>
    <t>Grundlsee</t>
  </si>
  <si>
    <t>Haus/E.</t>
  </si>
  <si>
    <t>Irdning-Donnersbachtal</t>
  </si>
  <si>
    <t>Landl</t>
  </si>
  <si>
    <t>Michaelerberg-Pruggern</t>
  </si>
  <si>
    <t>Mitterberg-St. Martin</t>
  </si>
  <si>
    <t>Öblarn</t>
  </si>
  <si>
    <t>Rottenmann</t>
  </si>
  <si>
    <t>Schladming</t>
  </si>
  <si>
    <t>Selzthal</t>
  </si>
  <si>
    <t>St. Gallen/Weissenbach</t>
  </si>
  <si>
    <t>Stainach-Pürgg</t>
  </si>
  <si>
    <t>Stein an der Enns</t>
  </si>
  <si>
    <t>Trieben</t>
  </si>
  <si>
    <t>Wildalpen</t>
  </si>
  <si>
    <t>Wörschach</t>
  </si>
  <si>
    <t>Fohnsdorf</t>
  </si>
  <si>
    <t>Teufenbach-Katsch</t>
  </si>
  <si>
    <t>Gaal</t>
  </si>
  <si>
    <t>Grosslobming</t>
  </si>
  <si>
    <t>Hohentauern</t>
  </si>
  <si>
    <t>Judenburg</t>
  </si>
  <si>
    <t>Knittelfeld</t>
  </si>
  <si>
    <t>Kobenz</t>
  </si>
  <si>
    <t>Krakaudorf</t>
  </si>
  <si>
    <t>Murau</t>
  </si>
  <si>
    <t>Mühlen</t>
  </si>
  <si>
    <t>Neumarkt in der Steiermark</t>
  </si>
  <si>
    <t>Niederwölz</t>
  </si>
  <si>
    <t>Obdacherland</t>
  </si>
  <si>
    <t>Oberwölz</t>
  </si>
  <si>
    <t>Pöls-Oberkurzheim</t>
  </si>
  <si>
    <t>Pölstal</t>
  </si>
  <si>
    <t>Pusterwald</t>
  </si>
  <si>
    <t>Ranten</t>
  </si>
  <si>
    <t>Scheifling</t>
  </si>
  <si>
    <t>Schöder</t>
  </si>
  <si>
    <t>Seckau</t>
  </si>
  <si>
    <t>Spielberg</t>
  </si>
  <si>
    <t>Stadl-Predlitz</t>
  </si>
  <si>
    <t>St. Georgen o. J.</t>
  </si>
  <si>
    <t>St. Georgen am Kreischberg</t>
  </si>
  <si>
    <t>St. Lambrecht</t>
  </si>
  <si>
    <t>St. Marein-Feistritz</t>
  </si>
  <si>
    <t>St. Margarethen bei Knittelfeld</t>
  </si>
  <si>
    <t>St. Peter a. K.</t>
  </si>
  <si>
    <t>St. Peter o. J.</t>
  </si>
  <si>
    <t>Unzmarkt</t>
  </si>
  <si>
    <t>Weißkirchen</t>
  </si>
  <si>
    <t>Zeltweg</t>
  </si>
  <si>
    <t>Graz-Umgebung/Voitsberg</t>
  </si>
  <si>
    <t>Bärnbach</t>
  </si>
  <si>
    <t>Deutschfeistritz</t>
  </si>
  <si>
    <t>Dobl-Zwaring</t>
  </si>
  <si>
    <t>Edelschrott</t>
  </si>
  <si>
    <t>Eggersdorf</t>
  </si>
  <si>
    <t>Fernitz-Mellach</t>
  </si>
  <si>
    <t>Frohnleiten</t>
  </si>
  <si>
    <t>Geistthal-Södingberg</t>
  </si>
  <si>
    <t>Gössendorf</t>
  </si>
  <si>
    <t>Gratkorn</t>
  </si>
  <si>
    <t>Gratwein-Straßengel</t>
  </si>
  <si>
    <t>Hart b. Graz</t>
  </si>
  <si>
    <t>Haselsdorf-Tobelbad</t>
  </si>
  <si>
    <t>Hausmannstätten</t>
  </si>
  <si>
    <t>Hirschegg-Pack</t>
  </si>
  <si>
    <t>Hitzendorf</t>
  </si>
  <si>
    <t>Kainach</t>
  </si>
  <si>
    <t>Kainbach</t>
  </si>
  <si>
    <t>Kalsdorf</t>
  </si>
  <si>
    <t>Köflach</t>
  </si>
  <si>
    <t>Krottendorf</t>
  </si>
  <si>
    <t>Kumberg</t>
  </si>
  <si>
    <t>Lassnitzhöhe</t>
  </si>
  <si>
    <t>Lieboch</t>
  </si>
  <si>
    <t>Ligist</t>
  </si>
  <si>
    <t>Maria Lankowitz</t>
  </si>
  <si>
    <t>Mooskirchen</t>
  </si>
  <si>
    <t>Nestelbach bei Graz</t>
  </si>
  <si>
    <t>Peggau</t>
  </si>
  <si>
    <t>Raaba-Grambach</t>
  </si>
  <si>
    <t>Rosental</t>
  </si>
  <si>
    <t>Seiersberg-Pirka</t>
  </si>
  <si>
    <t>Sekretariat</t>
  </si>
  <si>
    <t>Semriach</t>
  </si>
  <si>
    <t>Söding-St. Johann</t>
  </si>
  <si>
    <t>St. Bartholomä</t>
  </si>
  <si>
    <t>St. Marein am Pickelbach</t>
  </si>
  <si>
    <t>St. Martin</t>
  </si>
  <si>
    <t>St. Oswald/Pl.</t>
  </si>
  <si>
    <t>St. Radegund</t>
  </si>
  <si>
    <t>Stallhofen</t>
  </si>
  <si>
    <t>Stattegg</t>
  </si>
  <si>
    <t>Stiwoll</t>
  </si>
  <si>
    <t>Thal</t>
  </si>
  <si>
    <t>Übelbach</t>
  </si>
  <si>
    <t>Premstätten</t>
  </si>
  <si>
    <t>Vasoldsberg</t>
  </si>
  <si>
    <t>Voitsberg</t>
  </si>
  <si>
    <t>Weinitzen</t>
  </si>
  <si>
    <t>Werndorf</t>
  </si>
  <si>
    <t>Wundschuh</t>
  </si>
  <si>
    <t>Arnfels</t>
  </si>
  <si>
    <t>Deutschlandsberg</t>
  </si>
  <si>
    <t>Ehrenhausen</t>
  </si>
  <si>
    <t>Eibiswald</t>
  </si>
  <si>
    <t>Empersdorf</t>
  </si>
  <si>
    <t>Frauental</t>
  </si>
  <si>
    <t>Gamlitz</t>
  </si>
  <si>
    <t>Gleinstätten</t>
  </si>
  <si>
    <t>Gralla</t>
  </si>
  <si>
    <t>Grossklein</t>
  </si>
  <si>
    <t>Gross St. Florian</t>
  </si>
  <si>
    <t>Heiligenkreuz/W.</t>
  </si>
  <si>
    <t>Heimschuh</t>
  </si>
  <si>
    <t>Hengsberg</t>
  </si>
  <si>
    <t>Lang</t>
  </si>
  <si>
    <t>Lannach</t>
  </si>
  <si>
    <t>Lebring</t>
  </si>
  <si>
    <t>Leibnitz</t>
  </si>
  <si>
    <t>Leutschach</t>
  </si>
  <si>
    <t>Oberhaag</t>
  </si>
  <si>
    <t>Pölfing-Brunn</t>
  </si>
  <si>
    <t>Preding</t>
  </si>
  <si>
    <t>Bad Schwanberg</t>
  </si>
  <si>
    <t>St. Josef</t>
  </si>
  <si>
    <t>St. Martin/Sulmeck-Greith</t>
  </si>
  <si>
    <t>St. Nikolai</t>
  </si>
  <si>
    <t>St. Peter</t>
  </si>
  <si>
    <t>St. Stefan/Stainz</t>
  </si>
  <si>
    <t>St. Veit</t>
  </si>
  <si>
    <t>Stainz</t>
  </si>
  <si>
    <t>Straß in Steiermark</t>
  </si>
  <si>
    <t>Tillmitsch</t>
  </si>
  <si>
    <t>Wagna</t>
  </si>
  <si>
    <t>Wettmannstätten</t>
  </si>
  <si>
    <t>Wies</t>
  </si>
  <si>
    <t>Wildon</t>
  </si>
  <si>
    <t>Bad Gleichenberg</t>
  </si>
  <si>
    <t>Bad Radkersburg</t>
  </si>
  <si>
    <t>Deutsch-Goritz</t>
  </si>
  <si>
    <t>Edelsbach b. Feldbach</t>
  </si>
  <si>
    <t>Eichkögl</t>
  </si>
  <si>
    <t>Fehring</t>
  </si>
  <si>
    <t>Feldbach</t>
  </si>
  <si>
    <t>Gnas</t>
  </si>
  <si>
    <t>Halbenrain</t>
  </si>
  <si>
    <t>Jagerberg</t>
  </si>
  <si>
    <t>Kapfenstein</t>
  </si>
  <si>
    <t>Kirchbach in der Steiermark</t>
  </si>
  <si>
    <t>Kirchberg an der Raab</t>
  </si>
  <si>
    <t>Klöch</t>
  </si>
  <si>
    <t>Mettersdorf</t>
  </si>
  <si>
    <t>Mureck</t>
  </si>
  <si>
    <t>Paldau</t>
  </si>
  <si>
    <t>Pirching am Traubenberg</t>
  </si>
  <si>
    <t>Riegersburg</t>
  </si>
  <si>
    <t>St. Anna am Aigen</t>
  </si>
  <si>
    <t>St. Stefan im Rosental</t>
  </si>
  <si>
    <t>St. Peter am Ottersbach</t>
  </si>
  <si>
    <t>Straden</t>
  </si>
  <si>
    <t>Tieschen</t>
  </si>
  <si>
    <t>Unterlamm</t>
  </si>
  <si>
    <t>Graz-Ost</t>
  </si>
  <si>
    <t>Graz-Südost</t>
  </si>
  <si>
    <t>Graz-West</t>
  </si>
  <si>
    <t>Graz-Südwest</t>
  </si>
  <si>
    <t>Andritz-Gösting</t>
  </si>
  <si>
    <t>Eggenberg-Wetzelsdorf</t>
  </si>
  <si>
    <t>Geidorf-Innere Stadt-St. Leonhard</t>
  </si>
  <si>
    <t>Jakomini–Liebenau-St. Peter</t>
  </si>
  <si>
    <t>Lend-Gries</t>
  </si>
  <si>
    <t>Mariatrost-Ries-Waltendorf</t>
  </si>
  <si>
    <t>Puntigam-Straßgang</t>
  </si>
  <si>
    <t>Albersdorf</t>
  </si>
  <si>
    <t>Anger</t>
  </si>
  <si>
    <t>Bad Waltersdorf</t>
  </si>
  <si>
    <t>Birkfeld</t>
  </si>
  <si>
    <t>Buch-St. Magdalena</t>
  </si>
  <si>
    <t>Burgau</t>
  </si>
  <si>
    <t>Dechantskirchen</t>
  </si>
  <si>
    <t>Ebersdorf</t>
  </si>
  <si>
    <t>Ehrenschachen</t>
  </si>
  <si>
    <t>Feistritztal</t>
  </si>
  <si>
    <t>Fischbach</t>
  </si>
  <si>
    <t>Fladnitz</t>
  </si>
  <si>
    <t>Floing</t>
  </si>
  <si>
    <t>Friedberg</t>
  </si>
  <si>
    <t>Fürstenfeld</t>
  </si>
  <si>
    <t>Gasen</t>
  </si>
  <si>
    <t>Gleisdorf</t>
  </si>
  <si>
    <t>Greinbach</t>
  </si>
  <si>
    <t>Großsteinbach</t>
  </si>
  <si>
    <t>Grosswilfersdorf</t>
  </si>
  <si>
    <t>Gutenberg-Stenzengreith</t>
  </si>
  <si>
    <t>Hartberg</t>
  </si>
  <si>
    <t>Hofstätten</t>
  </si>
  <si>
    <t>Ilz</t>
  </si>
  <si>
    <t>Ilztal</t>
  </si>
  <si>
    <t>Kaindorf</t>
  </si>
  <si>
    <t>Kulmland</t>
  </si>
  <si>
    <t>Lafnitz</t>
  </si>
  <si>
    <t>Ludersdorf-Wilfersdorf</t>
  </si>
  <si>
    <t>Markt Hartmannsdorf</t>
  </si>
  <si>
    <t>Mitterdorf</t>
  </si>
  <si>
    <t>Mortantsch</t>
  </si>
  <si>
    <t>Naas</t>
  </si>
  <si>
    <t>Neudau</t>
  </si>
  <si>
    <t>Ottendorf</t>
  </si>
  <si>
    <t>Passail</t>
  </si>
  <si>
    <t>Pinggau-Schäffern</t>
  </si>
  <si>
    <t>Pöllau</t>
  </si>
  <si>
    <t>Puch b. Weiz</t>
  </si>
  <si>
    <t>Ratten</t>
  </si>
  <si>
    <t>Rettenegg</t>
  </si>
  <si>
    <t>Rohrbach an der Lafnitz</t>
  </si>
  <si>
    <t>Rohr-Wörth</t>
  </si>
  <si>
    <t>Sinabelkirchen</t>
  </si>
  <si>
    <t>Söchau</t>
  </si>
  <si>
    <t>St. Johann i.d.H.</t>
  </si>
  <si>
    <t>St. Kathrein</t>
  </si>
  <si>
    <t>St.Kathrein/O.</t>
  </si>
  <si>
    <t>St. Margarethen</t>
  </si>
  <si>
    <t>St. Ruprecht</t>
  </si>
  <si>
    <t>Strallegg</t>
  </si>
  <si>
    <t>Stubenberg</t>
  </si>
  <si>
    <t>Thannhausen</t>
  </si>
  <si>
    <t>Vorau</t>
  </si>
  <si>
    <t>Waldbach-Mönichwald</t>
  </si>
  <si>
    <t>Weiz</t>
  </si>
  <si>
    <t>Wenigzell</t>
  </si>
  <si>
    <t>Aflenz</t>
  </si>
  <si>
    <t>Bruck/Mur</t>
  </si>
  <si>
    <t>Kapfenberg Sektion 1</t>
  </si>
  <si>
    <t>Kapfenberg Sektion 2</t>
  </si>
  <si>
    <t>Kapfenberg Sektion 3a</t>
  </si>
  <si>
    <t>Kapfenberg Sektion 3b</t>
  </si>
  <si>
    <t>Kapfenberg Sektion 4</t>
  </si>
  <si>
    <t>Kapfenberg Sektion 5</t>
  </si>
  <si>
    <t>Kapfenberg Sektion 6</t>
  </si>
  <si>
    <t>Kapfenberg Sektion 7</t>
  </si>
  <si>
    <t>Kapfenberg Sektion 8</t>
  </si>
  <si>
    <t>Kapfenberg Sektion 9</t>
  </si>
  <si>
    <t>Kindberg</t>
  </si>
  <si>
    <t>Krieglach</t>
  </si>
  <si>
    <t>Langenwang</t>
  </si>
  <si>
    <t>Mariazellerland</t>
  </si>
  <si>
    <t>Mürzer Oberland</t>
  </si>
  <si>
    <t>Mürzzuschlag</t>
  </si>
  <si>
    <t>Spital</t>
  </si>
  <si>
    <t>Stanz</t>
  </si>
  <si>
    <t>St. Barbara</t>
  </si>
  <si>
    <t>St. Lorenzen</t>
  </si>
  <si>
    <t>St. Marein</t>
  </si>
  <si>
    <t>Thörl</t>
  </si>
  <si>
    <t>Tragöss-St. Katharein</t>
  </si>
  <si>
    <t>Turnau</t>
  </si>
  <si>
    <t>Eisenerz</t>
  </si>
  <si>
    <t>Kalwang</t>
  </si>
  <si>
    <t>Kammern</t>
  </si>
  <si>
    <t>Leoben-Stadt</t>
  </si>
  <si>
    <t>Niklasdorf</t>
  </si>
  <si>
    <t>Proleb</t>
  </si>
  <si>
    <t>Radmer</t>
  </si>
  <si>
    <t>St. Michael</t>
  </si>
  <si>
    <t>St. Peter/Fr.</t>
  </si>
  <si>
    <t>St. Stefan</t>
  </si>
  <si>
    <t>Traboch</t>
  </si>
  <si>
    <t>Trofaiach</t>
  </si>
  <si>
    <t>Vordernberg</t>
  </si>
  <si>
    <t>Wald a. Sch.</t>
  </si>
  <si>
    <t>SPÖ Landesorganisation Tirol</t>
  </si>
  <si>
    <t>Arzl i.Pitztal</t>
  </si>
  <si>
    <t>Haiming</t>
  </si>
  <si>
    <t>Karrösten</t>
  </si>
  <si>
    <t>Längenfeld</t>
  </si>
  <si>
    <t>Mötz</t>
  </si>
  <si>
    <t>Nassereith</t>
  </si>
  <si>
    <t>Rietz</t>
  </si>
  <si>
    <t>Roppen</t>
  </si>
  <si>
    <t>Silz</t>
  </si>
  <si>
    <t>Absam</t>
  </si>
  <si>
    <t>Axams</t>
  </si>
  <si>
    <t>Flaurling</t>
  </si>
  <si>
    <t>Fritzens</t>
  </si>
  <si>
    <t>Götzens</t>
  </si>
  <si>
    <t>Gries a.Brenner</t>
  </si>
  <si>
    <t>Hall in Tirol</t>
  </si>
  <si>
    <t>Hatting</t>
  </si>
  <si>
    <t>Inzing</t>
  </si>
  <si>
    <t>Kematen-Umgebung</t>
  </si>
  <si>
    <t>Matrei a.Brenner</t>
  </si>
  <si>
    <t>Mils</t>
  </si>
  <si>
    <t>Rum</t>
  </si>
  <si>
    <t>Steinach i.Tirol</t>
  </si>
  <si>
    <t>Telfes i.Stubaital</t>
  </si>
  <si>
    <t>Telfs</t>
  </si>
  <si>
    <t>Thaur</t>
  </si>
  <si>
    <t>Völs</t>
  </si>
  <si>
    <t>Wattens</t>
  </si>
  <si>
    <t>Zirl</t>
  </si>
  <si>
    <t>Westliches Mittelgebirge</t>
  </si>
  <si>
    <t>Hötting</t>
  </si>
  <si>
    <t>Dreiheiligen</t>
  </si>
  <si>
    <t>Höttinger Au</t>
  </si>
  <si>
    <t>Hötting West</t>
  </si>
  <si>
    <t>O-Dorf/Neu Arzl</t>
  </si>
  <si>
    <t>Pradl/Amras</t>
  </si>
  <si>
    <t>Saggen/Mühlau/Arzl</t>
  </si>
  <si>
    <t>St.Nikolaus</t>
  </si>
  <si>
    <t>Wilten</t>
  </si>
  <si>
    <t>Fieberbrunn</t>
  </si>
  <si>
    <t>Hochfilzen</t>
  </si>
  <si>
    <t>Hopfgarten</t>
  </si>
  <si>
    <t>St.Johann i.Tirol</t>
  </si>
  <si>
    <t>Angath</t>
  </si>
  <si>
    <t>Badhäring</t>
  </si>
  <si>
    <t>Breitenbach</t>
  </si>
  <si>
    <t>Ebbs</t>
  </si>
  <si>
    <t>Kirchbichl</t>
  </si>
  <si>
    <t>Kramsach</t>
  </si>
  <si>
    <t>Kundl</t>
  </si>
  <si>
    <t>Langkampfen</t>
  </si>
  <si>
    <t>Münster</t>
  </si>
  <si>
    <t>Reith/Alpbachtal</t>
  </si>
  <si>
    <t>Schwoich</t>
  </si>
  <si>
    <t>Wörgl</t>
  </si>
  <si>
    <t>Brixlegg-Alpbachtal</t>
  </si>
  <si>
    <t>Fliess</t>
  </si>
  <si>
    <t>Schönwies</t>
  </si>
  <si>
    <t>Zams</t>
  </si>
  <si>
    <t>Dölsach</t>
  </si>
  <si>
    <t>Jenbach</t>
  </si>
  <si>
    <t>Vomp</t>
  </si>
  <si>
    <t>Weer</t>
  </si>
  <si>
    <t>Weerberg</t>
  </si>
  <si>
    <t>Wiesing</t>
  </si>
  <si>
    <t>Zell a.Ziller</t>
  </si>
  <si>
    <t>Zillertal</t>
  </si>
  <si>
    <t>SPÖ Landesorganisation Vorarlberg</t>
  </si>
  <si>
    <t>Bludesch</t>
  </si>
  <si>
    <t>Buers</t>
  </si>
  <si>
    <t>Dalaas</t>
  </si>
  <si>
    <t>Nüziders</t>
  </si>
  <si>
    <t>St.Gallenkirch</t>
  </si>
  <si>
    <t>Schruns</t>
  </si>
  <si>
    <t>Thüringen</t>
  </si>
  <si>
    <t>Gaissau</t>
  </si>
  <si>
    <t>Hard</t>
  </si>
  <si>
    <t>Höchst</t>
  </si>
  <si>
    <t>Hörbranz</t>
  </si>
  <si>
    <t>Lauterach</t>
  </si>
  <si>
    <t>Lochau</t>
  </si>
  <si>
    <t>Schwarzach</t>
  </si>
  <si>
    <t>Wolfurt</t>
  </si>
  <si>
    <t>Hohenems</t>
  </si>
  <si>
    <t>Lustenau</t>
  </si>
  <si>
    <t>Altach</t>
  </si>
  <si>
    <t>Frastanz</t>
  </si>
  <si>
    <t>Göfis</t>
  </si>
  <si>
    <t>Götzis</t>
  </si>
  <si>
    <t>Koblach</t>
  </si>
  <si>
    <t>Rankweil</t>
  </si>
  <si>
    <t>Satteins</t>
  </si>
  <si>
    <t>Schlins</t>
  </si>
  <si>
    <t>SPÖ Landesorganisation Wien</t>
  </si>
  <si>
    <t>BO Innere Stadt Sekt.01</t>
  </si>
  <si>
    <t>BO Innere Stadt Sekt.02</t>
  </si>
  <si>
    <t>BO Innere Stadt Sekt.03</t>
  </si>
  <si>
    <t>BO Innere Stadt Sekt.04</t>
  </si>
  <si>
    <t>BO Leopoldstadt Sekt.00</t>
  </si>
  <si>
    <t>BO Leopoldstadt Sekt.01</t>
  </si>
  <si>
    <t>BO Leopoldstadt Sekt.04</t>
  </si>
  <si>
    <t>BO Leopoldstadt Sekt.05</t>
  </si>
  <si>
    <t>BO Leopoldstadt Sekt.06</t>
  </si>
  <si>
    <t>BO Leopoldstadt Sekt.07</t>
  </si>
  <si>
    <t>BO Leopoldstadt Sekt.08</t>
  </si>
  <si>
    <t>BO Leopoldstadt Sekt.10</t>
  </si>
  <si>
    <t>BO Leopoldstadt Sekt.12</t>
  </si>
  <si>
    <t>BO Leopoldstadt Sekt.13</t>
  </si>
  <si>
    <t>BO Leopoldstadt Sekt.14</t>
  </si>
  <si>
    <t>BO Leopoldstadt Sekt.15</t>
  </si>
  <si>
    <t>BO Leopoldstadt Sekt.16</t>
  </si>
  <si>
    <t>BO Leopoldstadt Sekt.17</t>
  </si>
  <si>
    <t>BO Leopoldstadt Sekt.40</t>
  </si>
  <si>
    <t>Landstrasse</t>
  </si>
  <si>
    <t>BO Landstrasse Sekt.01</t>
  </si>
  <si>
    <t>BO Landstrasse Sekt.03</t>
  </si>
  <si>
    <t>BO Landstrasse Sekt.05</t>
  </si>
  <si>
    <t>BO Landstrasse Sekt.08</t>
  </si>
  <si>
    <t>BO Landstrasse Sekt.09</t>
  </si>
  <si>
    <t>BO Landstrasse Sekt.14</t>
  </si>
  <si>
    <t>BO Landstrasse Sekt.18</t>
  </si>
  <si>
    <t>BO Landstrasse Sekt.19</t>
  </si>
  <si>
    <t>BO Landstrasse Sekt.22</t>
  </si>
  <si>
    <t>BO Landstrasse Sekt.23</t>
  </si>
  <si>
    <t>BO Landstrasse Sekt.25</t>
  </si>
  <si>
    <t>BO Landstrasse Sekt.26</t>
  </si>
  <si>
    <t>BO Landstrasse Sekt.28</t>
  </si>
  <si>
    <t>BO Landstrasse Sekt.32</t>
  </si>
  <si>
    <t>BO Landstrasse Sekt.34</t>
  </si>
  <si>
    <t>BO Landstrasse Sekt.35</t>
  </si>
  <si>
    <t>BO Wieden Sekt.01</t>
  </si>
  <si>
    <t>BO Wieden Sekt.02</t>
  </si>
  <si>
    <t>BO Wieden Sekt.03</t>
  </si>
  <si>
    <t>BO Wieden Sekt.04</t>
  </si>
  <si>
    <t>BO Wieden Sekt.05</t>
  </si>
  <si>
    <t>BO Wieden Sekt.06</t>
  </si>
  <si>
    <t>BO Wieden Sekt.07</t>
  </si>
  <si>
    <t>BO Margareten Sekt.05</t>
  </si>
  <si>
    <t>BO Margareten Sekt.06</t>
  </si>
  <si>
    <t>BO Margareten Sekt.07</t>
  </si>
  <si>
    <t>BO Margareten Sekt.11</t>
  </si>
  <si>
    <t>BO Margareten Sekt.12</t>
  </si>
  <si>
    <t>BO Margareten Sekt.13</t>
  </si>
  <si>
    <t>BO Margareten Sekt.15</t>
  </si>
  <si>
    <t>BO Margareten Sekt.19</t>
  </si>
  <si>
    <t>BO Margareten Sekt.22</t>
  </si>
  <si>
    <t>BO Neubau Sekt.02</t>
  </si>
  <si>
    <t>BO Neubau Sekt.03</t>
  </si>
  <si>
    <t>BO Neubau Sekt.04</t>
  </si>
  <si>
    <t>BO Josefstadt Sekt.01</t>
  </si>
  <si>
    <t>BO Josefstadt Sekt.02</t>
  </si>
  <si>
    <t>BO Josefstadt Sekt.05</t>
  </si>
  <si>
    <t>BO Josefstadt Sekt.34</t>
  </si>
  <si>
    <t>BO Alsergrund Sekt.01</t>
  </si>
  <si>
    <t>BO Alsergrund Sekt.02</t>
  </si>
  <si>
    <t>BO Alsergrund Sekt.04</t>
  </si>
  <si>
    <t>BO Alsergrund Sekt.06</t>
  </si>
  <si>
    <t>BO Alsergrund Sekt.08</t>
  </si>
  <si>
    <t>BO Favoriten Sekt.01</t>
  </si>
  <si>
    <t>BO Favoriten Sekt.03</t>
  </si>
  <si>
    <t>BO Favoriten Sekt.05</t>
  </si>
  <si>
    <t>BO Favoriten Sekt.09</t>
  </si>
  <si>
    <t>BO Favoriten Sekt.12</t>
  </si>
  <si>
    <t>BO Favoriten Sekt.16</t>
  </si>
  <si>
    <t>BO Favoriten Sekt.18</t>
  </si>
  <si>
    <t>BO Favoriten Sekt.24</t>
  </si>
  <si>
    <t>BO Favoriten Sekt.26</t>
  </si>
  <si>
    <t>BO Favoriten Sekt.27</t>
  </si>
  <si>
    <t>BO Favoriten Sekt.31</t>
  </si>
  <si>
    <t>BO Favoriten Sekt.36</t>
  </si>
  <si>
    <t>BO Favoriten Sekt.39</t>
  </si>
  <si>
    <t>BO Favoriten Sekt.40</t>
  </si>
  <si>
    <t>BO Favoriten Sekt.55</t>
  </si>
  <si>
    <t>BO Favoriten Sekt.62</t>
  </si>
  <si>
    <t>BO Favoriten Sekt.74</t>
  </si>
  <si>
    <t>BO Simmering Sekt.01</t>
  </si>
  <si>
    <t>BO Simmering Sekt.02</t>
  </si>
  <si>
    <t>BO Simmering Sekt.03</t>
  </si>
  <si>
    <t>BO Simmering Sekt.04</t>
  </si>
  <si>
    <t>BO Simmering Sekt.05</t>
  </si>
  <si>
    <t>BO Simmering Sekt.06</t>
  </si>
  <si>
    <t>BO Simmering Sekt.07</t>
  </si>
  <si>
    <t>BO Simmering Sekt.08</t>
  </si>
  <si>
    <t>BO Simmering Sekt.09</t>
  </si>
  <si>
    <t>BO Simmering Sekt.11</t>
  </si>
  <si>
    <t>BO Simmering Sekt.12</t>
  </si>
  <si>
    <t>BO Simmering Sekt.13</t>
  </si>
  <si>
    <t>BO Simmering Sekt.14</t>
  </si>
  <si>
    <t>BO Simmering Sekt.15</t>
  </si>
  <si>
    <t>BO Simmering Sekt.17</t>
  </si>
  <si>
    <t>BO Simmering Sekt.18</t>
  </si>
  <si>
    <t>BO Simmering Sekt.19</t>
  </si>
  <si>
    <t>BO Simmering Sekt.21</t>
  </si>
  <si>
    <t>BO Meidling Sekt.02</t>
  </si>
  <si>
    <t>BO Meidling Sekt.04</t>
  </si>
  <si>
    <t>BO Meidling Sekt.07</t>
  </si>
  <si>
    <t>BO Meidling Sekt.08</t>
  </si>
  <si>
    <t>BO Meidling Sekt.09</t>
  </si>
  <si>
    <t>BO Meidling Sekt.11</t>
  </si>
  <si>
    <t>BO Meidling Sekt.14</t>
  </si>
  <si>
    <t>BO Meidling Sekt.15</t>
  </si>
  <si>
    <t>BO Meidling Sekt.20</t>
  </si>
  <si>
    <t>BO Meidling Sekt.22</t>
  </si>
  <si>
    <t>BO Meidling Sekt.23</t>
  </si>
  <si>
    <t>BO Meidling Sekt.24</t>
  </si>
  <si>
    <t>BO Meidling Sekt.25</t>
  </si>
  <si>
    <t>BO Meidling Sekt.27</t>
  </si>
  <si>
    <t>BO Meidling Sekt.29</t>
  </si>
  <si>
    <t>BO Meidling Sekt.31</t>
  </si>
  <si>
    <t>BO Meidling Sekt.32</t>
  </si>
  <si>
    <t>BO Hietzing Sekt.01</t>
  </si>
  <si>
    <t>BO Hietzing Sekt.02</t>
  </si>
  <si>
    <t>BO Hietzing Sekt.03</t>
  </si>
  <si>
    <t>BO Hietzing Sekt.04</t>
  </si>
  <si>
    <t>BO Penzing Sekt.07</t>
  </si>
  <si>
    <t>BO Penzing Sekt.11</t>
  </si>
  <si>
    <t>BO Penzing Sekt.12</t>
  </si>
  <si>
    <t>BO Penzing Sekt.13</t>
  </si>
  <si>
    <t>BO Penzing Sekt.17</t>
  </si>
  <si>
    <t>BO Penzing Sekt.23</t>
  </si>
  <si>
    <t>BO RH-FH Sekt.01</t>
  </si>
  <si>
    <t>BO RH-FH Sekt.05</t>
  </si>
  <si>
    <t>BO RH-FH Sekt.06</t>
  </si>
  <si>
    <t>BO RH-FH Sekt.07</t>
  </si>
  <si>
    <t>BO RH-FH Sekt.08</t>
  </si>
  <si>
    <t>BO RH-FH Sekt.12</t>
  </si>
  <si>
    <t>BO RH-FH Sekt.14</t>
  </si>
  <si>
    <t>BO RH-FH Sekt.15</t>
  </si>
  <si>
    <t>BO RH-FH Sekt.20</t>
  </si>
  <si>
    <t>BO RH-FH Sekt.21</t>
  </si>
  <si>
    <t>BO Ottakring Sekt.01</t>
  </si>
  <si>
    <t>BO Ottakring Sekt.02</t>
  </si>
  <si>
    <t>BO Ottakring Sekt.06</t>
  </si>
  <si>
    <t>BO Ottakring Sekt.08</t>
  </si>
  <si>
    <t>BO Ottakring Sekt.10</t>
  </si>
  <si>
    <t>BO Ottakring Sekt.12</t>
  </si>
  <si>
    <t>BO Ottakring Sekt.13</t>
  </si>
  <si>
    <t>BO Ottakring Sekt.14</t>
  </si>
  <si>
    <t>BO Ottakring Sekt.15</t>
  </si>
  <si>
    <t>BO Ottakring Sekt.16</t>
  </si>
  <si>
    <t>BO Ottakring Sekt.19</t>
  </si>
  <si>
    <t>BO Ottakring Sekt.20</t>
  </si>
  <si>
    <t>BO Ottakring Sekt.22</t>
  </si>
  <si>
    <t>BO Ottakring Sekt.23</t>
  </si>
  <si>
    <t>BO Ottakring Sekt.26</t>
  </si>
  <si>
    <t>BO Ottakring Sekt.28</t>
  </si>
  <si>
    <t>BO Hernals Sekt.Westgürtel</t>
  </si>
  <si>
    <t>BO Hernals Sekt.04</t>
  </si>
  <si>
    <t>BO Hernals Sekt.06</t>
  </si>
  <si>
    <t>BO Hernals Sekt.Dornbach</t>
  </si>
  <si>
    <t>BO Hernals Sekt.11</t>
  </si>
  <si>
    <t>BO Hernals Sekt.16</t>
  </si>
  <si>
    <t>BO Hernals Sekt.18</t>
  </si>
  <si>
    <t>BO Hernals Sekt.Neuwaldegg</t>
  </si>
  <si>
    <t>BO Währing Sekt.01</t>
  </si>
  <si>
    <t>BO Währing Sekt.02</t>
  </si>
  <si>
    <t>BO Währing Sekt.04</t>
  </si>
  <si>
    <t>BO Währing Sekt.11</t>
  </si>
  <si>
    <t>BO Währing Sekt.13</t>
  </si>
  <si>
    <t>BO Währing Sekt.15</t>
  </si>
  <si>
    <t>BO Währing Sekt.18</t>
  </si>
  <si>
    <t>BO Währing Sekt.20</t>
  </si>
  <si>
    <t>BO Döbling Sekt. Oberdöbling/Cottage</t>
  </si>
  <si>
    <t>BO Döbling Sekt. Sonnbergplatz/Sievering</t>
  </si>
  <si>
    <t>BO Döbling Sekt. Heiligenstadt/Nussdorf</t>
  </si>
  <si>
    <t>BO Döbling Sekt. Grinzing</t>
  </si>
  <si>
    <t>BO Döbling Sekt. Pantzerfeld</t>
  </si>
  <si>
    <t>BO Döbling Sekt. Kahlenbergerdorf</t>
  </si>
  <si>
    <t>BO Döbling Sekt. Ditteshof</t>
  </si>
  <si>
    <t>BO Döbling Sekt. Neustift/Glanzing/Krim</t>
  </si>
  <si>
    <t>BO Döbling Sekt. Kopenhagenhof</t>
  </si>
  <si>
    <t>BO Döbling Sekt. Krottenbachtal</t>
  </si>
  <si>
    <t>BO Brigittenau Sekt.00</t>
  </si>
  <si>
    <t>BO Brigittenau Sekt.03</t>
  </si>
  <si>
    <t>BO Brigittenau Sekt.05</t>
  </si>
  <si>
    <t>BO Brigittenau Sekt.07</t>
  </si>
  <si>
    <t>BO Brigittenau Sekt.08</t>
  </si>
  <si>
    <t>BO Brigittenau Sekt.09</t>
  </si>
  <si>
    <t>BO Brigittenau Sekt.11</t>
  </si>
  <si>
    <t>BO Brigittenau Sekt.16</t>
  </si>
  <si>
    <t>BO Brigittenau Sekt.17</t>
  </si>
  <si>
    <t>BO Brigittenau Sekt.18</t>
  </si>
  <si>
    <t>BO Floridsdorf Sekt.00</t>
  </si>
  <si>
    <t>BO Floridsdorf Sekt.01</t>
  </si>
  <si>
    <t>BO Floridsdorf Sekt.02</t>
  </si>
  <si>
    <t>BO Floridsdorf Sekt.03</t>
  </si>
  <si>
    <t>BO Floridsdorf Sekt.04</t>
  </si>
  <si>
    <t>BO Floridsdorf Sekt.05</t>
  </si>
  <si>
    <t>BO Floridsdorf Sekt.06</t>
  </si>
  <si>
    <t>BO Floridsdorf Sekt.07</t>
  </si>
  <si>
    <t>BO Floridsdorf Sekt.08</t>
  </si>
  <si>
    <t>BO Floridsdorf Sekt.09</t>
  </si>
  <si>
    <t>BO Floridsdorf Sekt.10</t>
  </si>
  <si>
    <t>BO Floridsdorf Sekt.11</t>
  </si>
  <si>
    <t>BO Floridsdorf Sekt.12</t>
  </si>
  <si>
    <t>BO Floridsdorf Sekt.13</t>
  </si>
  <si>
    <t>BO Floridsdorf Sekt.14</t>
  </si>
  <si>
    <t>BO Floridsdorf Sekt.15</t>
  </si>
  <si>
    <t>BO Floridsdorf Sekt.16</t>
  </si>
  <si>
    <t>BO Floridsdorf Sekt.18</t>
  </si>
  <si>
    <t>BO Floridsdorf Sekt.22</t>
  </si>
  <si>
    <t>BO Floridsdorf Sekt.26</t>
  </si>
  <si>
    <t>BO Floridsdorf Sekt.29</t>
  </si>
  <si>
    <t>BO Floridsdorf Sekt.31</t>
  </si>
  <si>
    <t>BO Donaustadt Sekt.02</t>
  </si>
  <si>
    <t>BO Donaustadt Sekt.03</t>
  </si>
  <si>
    <t>BO Donaustadt Sekt.04</t>
  </si>
  <si>
    <t>BO Donaustadt Sekt.05</t>
  </si>
  <si>
    <t>BO Donaustadt Sekt.06</t>
  </si>
  <si>
    <t>BO Donaustadt Sekt.07</t>
  </si>
  <si>
    <t>BO Donaustadt Sekt.08</t>
  </si>
  <si>
    <t>BO Donaustadt Sekt.09</t>
  </si>
  <si>
    <t>BO Donaustadt Sekt.10</t>
  </si>
  <si>
    <t>BO Donaustadt Sekt.11</t>
  </si>
  <si>
    <t>BO Donaustadt Sekt.12</t>
  </si>
  <si>
    <t>BO Donaustadt Sekt.13</t>
  </si>
  <si>
    <t>BO Donaustadt Sekt.16</t>
  </si>
  <si>
    <t>BO Donaustadt Sekt.17</t>
  </si>
  <si>
    <t>BO Donaustadt Sekt.18</t>
  </si>
  <si>
    <t>BO Donaustadt Sekt.19</t>
  </si>
  <si>
    <t>BO Donaustadt Sekt.20</t>
  </si>
  <si>
    <t>BO Donaustadt Sekt.21</t>
  </si>
  <si>
    <t>BO Donaustadt Sekt.22</t>
  </si>
  <si>
    <t>BO Donaustadt Sekt.23</t>
  </si>
  <si>
    <t>BO Donaustadt Sekt.25</t>
  </si>
  <si>
    <t>BO Donaustadt Sekt.26</t>
  </si>
  <si>
    <t>BO Liesing Sekt.01</t>
  </si>
  <si>
    <t>BO Liesing Sekt.02</t>
  </si>
  <si>
    <t>BO Liesing Sekt.04</t>
  </si>
  <si>
    <t>BO Liesing Sekt.09</t>
  </si>
  <si>
    <t>BO Liesing Sekt.11</t>
  </si>
  <si>
    <t>BO Liesing Sekt.13</t>
  </si>
  <si>
    <t>BO Liesing Sekt.14</t>
  </si>
  <si>
    <t>BO Liesing Sekt.18</t>
  </si>
  <si>
    <t>BO Liesing Sekt.19</t>
  </si>
  <si>
    <t>BO Liesing Sekt.20</t>
  </si>
  <si>
    <t>Leistungsverrechnung</t>
  </si>
  <si>
    <t>Zweck</t>
  </si>
  <si>
    <t>Nahestehende Organisation / Pesonenkomitee</t>
  </si>
  <si>
    <t xml:space="preserve">Spendenliste </t>
  </si>
  <si>
    <t>Kredite und Darlehen der Landesorganisationen über € 50.000,00 von dritter Seite</t>
  </si>
  <si>
    <t>Liste der Mitgliedsbeiträge &gt; 5.000 pro Jahr/Person</t>
  </si>
  <si>
    <t>Kreditgeber</t>
  </si>
  <si>
    <t>Vermögensaufstellung Bundesorganisation</t>
  </si>
  <si>
    <r>
      <rPr>
        <b/>
        <u/>
        <sz val="11"/>
        <color theme="1"/>
        <rFont val="Calibri"/>
        <family val="2"/>
        <scheme val="minor"/>
      </rPr>
      <t>Aufstellung Erträge und Aufwendungen Bundesorganisation</t>
    </r>
    <r>
      <rPr>
        <b/>
        <u/>
        <sz val="10"/>
        <color theme="1"/>
        <rFont val="Calibri"/>
        <family val="2"/>
        <scheme val="minor"/>
      </rPr>
      <t xml:space="preserve"> </t>
    </r>
  </si>
  <si>
    <t xml:space="preserve">Erträge </t>
  </si>
  <si>
    <r>
      <t>Aufwendungen</t>
    </r>
    <r>
      <rPr>
        <i/>
        <sz val="10"/>
        <color theme="1"/>
        <rFont val="Calibri"/>
        <family val="2"/>
        <scheme val="minor"/>
      </rPr>
      <t xml:space="preserve"> </t>
    </r>
  </si>
  <si>
    <t xml:space="preserve">Aufstellung Erträge und Aufwendungen </t>
  </si>
  <si>
    <t>Aufwendungen</t>
  </si>
  <si>
    <t>Aufstellung Erträge und Aufwendungen</t>
  </si>
  <si>
    <t>Erträge</t>
  </si>
  <si>
    <t>Name</t>
  </si>
  <si>
    <t>Verband sozialdemokratischer GemeindevertreterInnen in Niederösterreich</t>
  </si>
  <si>
    <t>KG 10027 EZ 41</t>
  </si>
  <si>
    <t>KG 19598 EZ 384</t>
  </si>
  <si>
    <t>davon: Teilweiterleitung der Parteienförderung A und B an Bezirksorganisationen</t>
  </si>
  <si>
    <t>davon: Parteienförderung</t>
  </si>
  <si>
    <t>davon:  Erlöse aus Weiterverrechnng</t>
  </si>
  <si>
    <t>Wartelsteinstraße 1</t>
  </si>
  <si>
    <t>5020 Salzburg</t>
  </si>
  <si>
    <t>Sparkasse Geschäftskonto Überziehungsrahmen</t>
  </si>
  <si>
    <t>Alter Markt 3</t>
  </si>
  <si>
    <t>Sparkasse Darlehen/Kredit</t>
  </si>
  <si>
    <t>Steiermärkische Sparkasse</t>
  </si>
  <si>
    <t>Sparkassenplatz 4</t>
  </si>
  <si>
    <t>8010 Graz</t>
  </si>
  <si>
    <t>Steiermärkische Sparkasse, Giro-Rahmen</t>
  </si>
  <si>
    <t>davon: Zentrale Dienste- interne Dienstleistungen der Landesorganisation</t>
  </si>
  <si>
    <t>davon: Gemeinderatswahlen 2024 Vorleistung</t>
  </si>
  <si>
    <t>Verband Wiener Arbeiterheime</t>
  </si>
  <si>
    <t>Lindengasse 55</t>
  </si>
  <si>
    <t>1070 Wien</t>
  </si>
  <si>
    <t xml:space="preserve">Immobilienvermögen </t>
  </si>
  <si>
    <t>davon: Erlöse div. Weiterverrechnung</t>
  </si>
  <si>
    <t>davon: Weiterleitung Parteienförderung an Bezirke</t>
  </si>
  <si>
    <t>davon: Interne Verrechnung mit Regionen</t>
  </si>
  <si>
    <t>davon: Beitragsmarkenabrechnung</t>
  </si>
  <si>
    <t>Adaptierung in fremde Gebäude (Leasingobjekt-Landesorganisation)</t>
  </si>
  <si>
    <t>davon: interne Weiterverrechnung v. Gehältern an Bezirksorganisationen</t>
  </si>
  <si>
    <t>Summe der Gemeindeorganisationen</t>
  </si>
  <si>
    <t>Summe der Sektionen</t>
  </si>
  <si>
    <t>davon: Weiterverrechnung Miete u. Betriebskosten</t>
  </si>
  <si>
    <t>davon: Zuschuss Landesorganisation</t>
  </si>
  <si>
    <t>organisationsgleich mit Landeshauptstadt Klagenfurt</t>
  </si>
  <si>
    <t>organisationsgleich mit Bezirksorganisation Salzburg-Stadt</t>
  </si>
  <si>
    <t xml:space="preserve">Immobilie </t>
  </si>
  <si>
    <t>Spittal a.d. Drau</t>
  </si>
  <si>
    <t>davon: Landtagswahlen 2022</t>
  </si>
  <si>
    <t>Parteienförderung B und sonstige Weiterverrechnungen</t>
  </si>
  <si>
    <t>Sozialdemokratische Partei Österreichs  (ZVR 990455084)</t>
  </si>
  <si>
    <t>Sozialistische Partei Österreichs (ZVR 009405273)</t>
  </si>
  <si>
    <t>GVV Wien</t>
  </si>
  <si>
    <t xml:space="preserve">Verein für moderne Kommunalpolitik - GVV Österreich  </t>
  </si>
  <si>
    <t>organisationsgleich mit Landeshauptstadt Eisenstadt</t>
  </si>
  <si>
    <t>Grundanteil EZ 694 KG Innsbruck (40% v. fikt. Kaufpreis)</t>
  </si>
  <si>
    <t>HYPO Tirol</t>
  </si>
  <si>
    <t>Hypo Passage 2</t>
  </si>
  <si>
    <t>6020 Innsbruck</t>
  </si>
  <si>
    <t>GVV Niederösterreich</t>
  </si>
  <si>
    <t>Sozialdemokratischer Wirtschaftsverband Oberösterreich</t>
  </si>
  <si>
    <t>Linz AG</t>
  </si>
  <si>
    <t>Gemeinde Gols</t>
  </si>
  <si>
    <t>Gemeinde Großpetersdorf</t>
  </si>
  <si>
    <t>Gemeinde Güssing</t>
  </si>
  <si>
    <t>Gemeinde Mattersburg</t>
  </si>
  <si>
    <t>Gemeinde Neudörfl</t>
  </si>
  <si>
    <t>Gemeinde Neufeld an der Leitha</t>
  </si>
  <si>
    <t>Gemeinde Neusiedl am See</t>
  </si>
  <si>
    <t>Gemeinde Parndorf</t>
  </si>
  <si>
    <t>Gemeinde Pinkafeld</t>
  </si>
  <si>
    <t>GemeindevertreterInnenverband - GVV in SPÖ-Burgenland</t>
  </si>
  <si>
    <t>NÖ Gemeindefinanzhierungs-Beratungsgesellschaft GmbH</t>
  </si>
  <si>
    <t>329424 y</t>
  </si>
  <si>
    <t>Sozialistische Jugend Österreich</t>
  </si>
  <si>
    <t>Inserent</t>
  </si>
  <si>
    <t>S&amp;D Group - SPÖ-Delegation im EU-Parlament</t>
  </si>
  <si>
    <t>SPÖ-Landtagsklub Steiermark</t>
  </si>
  <si>
    <t>SPÖ-Landtagsklub Niederösterreich</t>
  </si>
  <si>
    <t>Schulkalender</t>
  </si>
  <si>
    <t>Medium</t>
  </si>
  <si>
    <t>Sponsor</t>
  </si>
  <si>
    <t>davon: Aufwand Landtagswahlen</t>
  </si>
  <si>
    <t>Thomas Pilgerstorfer</t>
  </si>
  <si>
    <t>Martin Borger</t>
  </si>
  <si>
    <t>Thomas Geißler</t>
  </si>
  <si>
    <t>Rudolf Streicher</t>
  </si>
  <si>
    <t>Machen wir was - Verein zur Förderung politischer Beteiligung in SPÖ</t>
  </si>
  <si>
    <t>Ilia Dib</t>
  </si>
  <si>
    <t>Rudolf Wildauer</t>
  </si>
  <si>
    <t>Rafael Wildauer</t>
  </si>
  <si>
    <t>TQS EDV-Software GmbH</t>
  </si>
  <si>
    <t>Sara Alkan</t>
  </si>
  <si>
    <t>Gabriel Hofbauer-Unterrichter</t>
  </si>
  <si>
    <t>Ferdinand Meyszner</t>
  </si>
  <si>
    <t>Hermann Arnold</t>
  </si>
  <si>
    <t>gebös - Gemeinnützige Baugenossenschaft Österr.Siedler und Mieter, reg.Gen.m.b.H.</t>
  </si>
  <si>
    <t>BO Alsergrund Sekt.08, SPÖ Wien</t>
  </si>
  <si>
    <t>Gottfried Kainradl</t>
  </si>
  <si>
    <t>Michael  Lindner</t>
  </si>
  <si>
    <t>Werner Reimelt</t>
  </si>
  <si>
    <t>Hinteregger Hotelentwicklungs GmbH</t>
  </si>
  <si>
    <t>BO Innsbruck-Stadt, SPÖ Tirol</t>
  </si>
  <si>
    <t>Elisabeth Mayr</t>
  </si>
  <si>
    <t>Chlebecek GmbH</t>
  </si>
  <si>
    <t>EBSG-Erste Burgenländische Gemeinnützige Siedlungsgenossenschaft - reg.Gen.m.b.H.</t>
  </si>
  <si>
    <t>BO Wieden, SPÖ Wien</t>
  </si>
  <si>
    <t>Erbschaft nach Franziska Schmidt</t>
  </si>
  <si>
    <t>Martin Rendl</t>
  </si>
  <si>
    <t>Hannes Heide</t>
  </si>
  <si>
    <t>Walter Guggenberger</t>
  </si>
  <si>
    <t>Helmut Ettl</t>
  </si>
  <si>
    <t>Simona Böhm</t>
  </si>
  <si>
    <t>Renate Brauner</t>
  </si>
  <si>
    <t>Kurt Woda</t>
  </si>
  <si>
    <t>Gustav Katzbeck</t>
  </si>
  <si>
    <t>Gertrude Perl</t>
  </si>
  <si>
    <t>Robert Kovacs</t>
  </si>
  <si>
    <t xml:space="preserve">Ruth Feistritzer </t>
  </si>
  <si>
    <t>Franz Gartner</t>
  </si>
  <si>
    <t>UHL Bau GmbH</t>
  </si>
  <si>
    <t>STIKA &amp; ZINGL ZT GmbH</t>
  </si>
  <si>
    <t>AlfredoRosenmaier</t>
  </si>
  <si>
    <t>Josef Wall-Strasser</t>
  </si>
  <si>
    <t>Josef Krawagna</t>
  </si>
  <si>
    <t>Wolfgang Smogavec</t>
  </si>
  <si>
    <t>Grafik &amp; Druck Frühauf</t>
  </si>
  <si>
    <t>News on Video GmbH</t>
  </si>
  <si>
    <t>BO Landeck; SPÖ Tirol</t>
  </si>
  <si>
    <t>BO Landstrasse, SPÖ Wien</t>
  </si>
  <si>
    <t>BO Margareten, SPÖ Wien</t>
  </si>
  <si>
    <t>BO Alsergrund, SPÖ Wien</t>
  </si>
  <si>
    <t>BO Penzing, SPÖ Wien</t>
  </si>
  <si>
    <t>BO Rudolfsheim-Fünfhaus, SPÖ Wien</t>
  </si>
  <si>
    <t>BO Währing, SPÖ Wien</t>
  </si>
  <si>
    <t>Klagenfurt Sekt.07, BO Klagenfurt, SPÖ Kärnten</t>
  </si>
  <si>
    <t>Gattendorf, BO Neusiedl am See, SPÖ Burgenland</t>
  </si>
  <si>
    <t>Traiskirchen-Möllersdorf, BO Baden, SPÖ Niederösterreich</t>
  </si>
  <si>
    <t>Weiterverrechnung, Auflösung aus Rückstellungen</t>
  </si>
  <si>
    <t>Einzelausweis &gt; 7.500 kumuliert</t>
  </si>
  <si>
    <t>Sozialdemokratischer Wirtschaftsverband Niederösterreich</t>
  </si>
  <si>
    <t>Verband sozialistischer Student-Innen Bundesorganisation</t>
  </si>
  <si>
    <t>Verband sozialistischer Student-Innen Leoben</t>
  </si>
  <si>
    <t>Sozialistische Jugend Landesorganisation Oberösterreich</t>
  </si>
  <si>
    <t>BO Gmunden, SPÖ Oberösterreich</t>
  </si>
  <si>
    <t>Ebenfurth, BO Wr. Neustadt, SPÖ Niederösterreich</t>
  </si>
  <si>
    <t>Gallneukirchen,  BO Urfahr-Umgebung, SPÖ Oberösterreich</t>
  </si>
  <si>
    <t>Spielberg, RO Obersteiermark-West, SPÖ Steiermark</t>
  </si>
  <si>
    <t>St. Veit, RO Südweststeiermark, SPÖ Steiermark</t>
  </si>
  <si>
    <t>Felixdorf, BO Wiener Neustadt, SPÖ Niederösterreich</t>
  </si>
  <si>
    <t>der, den 9.000 übersteigende Betrag der Erbschaft (15.108,58) wurde dem RH unter dem Vorbehalt der Rückforderung überwiesen</t>
  </si>
  <si>
    <t xml:space="preserve"> €</t>
  </si>
  <si>
    <t>Betrag</t>
  </si>
  <si>
    <t xml:space="preserve">organisationsgleich mit Bezirksorganisation Klagenfurt-Stadt und Landeshauptstadt </t>
  </si>
  <si>
    <t>organisationsgleich mit Bezirksorganisation Linz-Stadt und Landeshauptstadt</t>
  </si>
  <si>
    <t>organisationsgleich mit Landeshauptstadt und Statutarstadt Salzburg</t>
  </si>
  <si>
    <t xml:space="preserve">organisationsgleich mit Landeshauptstadt und Statutarstadt Graz </t>
  </si>
  <si>
    <t>organisationsgleich mit Regionalorganisation Graz-Stadt und Landeshauptstadt</t>
  </si>
  <si>
    <t>organisationsgleich mit Landeshauptstadt und Statutarstadt Innsbruck</t>
  </si>
  <si>
    <t>organisationsgleich mit Bezirksorganisation Innsbruck-Stadt und Landeshauptstadt</t>
  </si>
  <si>
    <t>organisationsgleich mit Landeshauptstadt  und Statutarstadt Linz</t>
  </si>
  <si>
    <t>organisationsgleich mit Landeshauptstadt  und Landesorganisation Wien</t>
  </si>
  <si>
    <t>Nahestehende Organisation</t>
  </si>
  <si>
    <t>Landesorganisation</t>
  </si>
  <si>
    <r>
      <t xml:space="preserve">immodeck Projekt &amp; Bauträger GmbH                                   </t>
    </r>
    <r>
      <rPr>
        <i/>
        <sz val="9"/>
        <rFont val="Calibri"/>
        <family val="2"/>
        <scheme val="minor"/>
      </rPr>
      <t>(ehem. PROJEKTBAU Immobilienprojekt und Bauträger G.m.b.H.) eingetragen FB am 1.7.2023</t>
    </r>
  </si>
  <si>
    <r>
      <t xml:space="preserve">APHRODITE Bauträger GmbH                           </t>
    </r>
    <r>
      <rPr>
        <i/>
        <sz val="9"/>
        <rFont val="Calibri"/>
        <family val="2"/>
        <scheme val="minor"/>
      </rPr>
      <t>(ehem. APHRODITE Bauträger Aktiengesellschaft) Gesellschaftsvertrag v. 25.5.2023</t>
    </r>
    <r>
      <rPr>
        <sz val="10"/>
        <rFont val="Calibri"/>
        <family val="2"/>
        <scheme val="minor"/>
      </rPr>
      <t>,FB Eintrag v. 7.6.2023</t>
    </r>
  </si>
  <si>
    <t>Arbeiterbriefmarkensammelverein - ABSV                                                                                               bis 31.02.2023</t>
  </si>
  <si>
    <t>Bundesparteivorsitzender</t>
  </si>
  <si>
    <t>Bundesgeschäftsführerin</t>
  </si>
  <si>
    <t>Bundesgeschäftsführer</t>
  </si>
  <si>
    <t>Sandra Breiteneder MA</t>
  </si>
  <si>
    <t>Klaus Selteheim MA</t>
  </si>
  <si>
    <t>Andreas Babler MSc</t>
  </si>
  <si>
    <t>Sozialdemokratische Partei Österreichs</t>
  </si>
  <si>
    <t>Wien, am 29.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</si>
</sst>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3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9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sz val="11"/>
      <name val="Arial"/>
      <family val="1"/>
    </font>
    <font>
      <sz val="10"/>
      <color theme="1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5" fillId="0" borderId="0" applyFont="0" applyFill="0" applyBorder="0" applyAlignment="0" applyProtection="0"/>
    <xf numFmtId="0" fontId="32" fillId="0" borderId="0"/>
    <xf numFmtId="0" fontId="32" fillId="0" borderId="0"/>
  </cellStyleXfs>
  <cellXfs count="15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3" fillId="0" borderId="0" xfId="0" applyFont="1"/>
    <xf numFmtId="4" fontId="2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4" fontId="9" fillId="0" borderId="0" xfId="0" applyNumberFormat="1" applyFont="1"/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4" fontId="5" fillId="0" borderId="0" xfId="0" quotePrefix="1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" fontId="7" fillId="0" borderId="0" xfId="0" applyNumberFormat="1" applyFont="1" applyAlignment="1">
      <alignment horizontal="right"/>
    </xf>
    <xf numFmtId="1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/>
    <xf numFmtId="4" fontId="5" fillId="0" borderId="0" xfId="0" applyNumberFormat="1" applyFont="1"/>
    <xf numFmtId="0" fontId="10" fillId="0" borderId="0" xfId="0" applyFont="1"/>
    <xf numFmtId="4" fontId="11" fillId="0" borderId="0" xfId="0" applyNumberFormat="1" applyFont="1"/>
    <xf numFmtId="0" fontId="5" fillId="0" borderId="0" xfId="0" quotePrefix="1" applyFont="1" applyAlignment="1">
      <alignment horizontal="center"/>
    </xf>
    <xf numFmtId="14" fontId="11" fillId="0" borderId="0" xfId="0" applyNumberFormat="1" applyFont="1" applyAlignment="1">
      <alignment horizontal="center"/>
    </xf>
    <xf numFmtId="0" fontId="8" fillId="0" borderId="0" xfId="0" applyFont="1"/>
    <xf numFmtId="0" fontId="13" fillId="0" borderId="0" xfId="0" applyFont="1"/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5" fillId="0" borderId="0" xfId="0" applyFont="1"/>
    <xf numFmtId="0" fontId="8" fillId="0" borderId="0" xfId="0" applyFont="1" applyAlignment="1">
      <alignment horizontal="center"/>
    </xf>
    <xf numFmtId="14" fontId="13" fillId="0" borderId="0" xfId="0" quotePrefix="1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0" fillId="0" borderId="3" xfId="0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6" fillId="0" borderId="0" xfId="0" applyFont="1" applyAlignment="1">
      <alignment horizontal="center"/>
    </xf>
    <xf numFmtId="4" fontId="12" fillId="0" borderId="0" xfId="0" applyNumberFormat="1" applyFont="1" applyAlignment="1">
      <alignment horizontal="right"/>
    </xf>
    <xf numFmtId="0" fontId="18" fillId="0" borderId="0" xfId="0" applyFont="1"/>
    <xf numFmtId="4" fontId="7" fillId="0" borderId="0" xfId="0" applyNumberFormat="1" applyFont="1"/>
    <xf numFmtId="4" fontId="16" fillId="0" borderId="0" xfId="0" applyNumberFormat="1" applyFont="1"/>
    <xf numFmtId="0" fontId="16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wrapText="1"/>
    </xf>
    <xf numFmtId="4" fontId="8" fillId="0" borderId="0" xfId="0" applyNumberFormat="1" applyFont="1"/>
    <xf numFmtId="4" fontId="12" fillId="0" borderId="0" xfId="0" applyNumberFormat="1" applyFont="1"/>
    <xf numFmtId="4" fontId="4" fillId="0" borderId="0" xfId="0" quotePrefix="1" applyNumberFormat="1" applyFont="1" applyAlignment="1">
      <alignment horizontal="center"/>
    </xf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14" fillId="0" borderId="0" xfId="0" applyFont="1"/>
    <xf numFmtId="0" fontId="19" fillId="0" borderId="0" xfId="0" applyFont="1"/>
    <xf numFmtId="4" fontId="16" fillId="0" borderId="0" xfId="0" applyNumberFormat="1" applyFont="1" applyAlignment="1">
      <alignment vertical="center" wrapText="1"/>
    </xf>
    <xf numFmtId="4" fontId="16" fillId="0" borderId="2" xfId="0" applyNumberFormat="1" applyFont="1" applyBorder="1" applyAlignment="1">
      <alignment vertical="center" wrapText="1"/>
    </xf>
    <xf numFmtId="4" fontId="12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/>
    </xf>
    <xf numFmtId="4" fontId="21" fillId="0" borderId="0" xfId="0" applyNumberFormat="1" applyFont="1"/>
    <xf numFmtId="4" fontId="12" fillId="0" borderId="1" xfId="0" applyNumberFormat="1" applyFont="1" applyBorder="1"/>
    <xf numFmtId="4" fontId="11" fillId="0" borderId="1" xfId="0" applyNumberFormat="1" applyFont="1" applyBorder="1"/>
    <xf numFmtId="4" fontId="14" fillId="0" borderId="0" xfId="0" applyNumberFormat="1" applyFont="1"/>
    <xf numFmtId="4" fontId="7" fillId="0" borderId="2" xfId="0" applyNumberFormat="1" applyFont="1" applyBorder="1"/>
    <xf numFmtId="4" fontId="16" fillId="0" borderId="2" xfId="0" applyNumberFormat="1" applyFont="1" applyBorder="1"/>
    <xf numFmtId="0" fontId="7" fillId="0" borderId="2" xfId="0" applyFont="1" applyBorder="1"/>
    <xf numFmtId="4" fontId="14" fillId="0" borderId="0" xfId="0" quotePrefix="1" applyNumberFormat="1" applyFont="1"/>
    <xf numFmtId="0" fontId="14" fillId="0" borderId="0" xfId="0" quotePrefix="1" applyFont="1"/>
    <xf numFmtId="4" fontId="7" fillId="0" borderId="0" xfId="0" applyNumberFormat="1" applyFont="1" applyAlignment="1">
      <alignment vertical="center" wrapText="1"/>
    </xf>
    <xf numFmtId="4" fontId="8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4" fontId="23" fillId="0" borderId="0" xfId="0" applyNumberFormat="1" applyFont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4" fontId="20" fillId="0" borderId="0" xfId="0" applyNumberFormat="1" applyFont="1" applyAlignment="1">
      <alignment vertical="center" wrapText="1"/>
    </xf>
    <xf numFmtId="4" fontId="12" fillId="0" borderId="0" xfId="0" quotePrefix="1" applyNumberFormat="1" applyFont="1" applyAlignment="1">
      <alignment horizontal="center"/>
    </xf>
    <xf numFmtId="4" fontId="16" fillId="0" borderId="3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4" fontId="8" fillId="0" borderId="0" xfId="0" quotePrefix="1" applyNumberFormat="1" applyFont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0" xfId="0" quotePrefix="1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16" fillId="0" borderId="3" xfId="0" applyFont="1" applyBorder="1" applyAlignment="1">
      <alignment horizontal="center"/>
    </xf>
    <xf numFmtId="4" fontId="8" fillId="0" borderId="1" xfId="0" applyNumberFormat="1" applyFont="1" applyBorder="1"/>
    <xf numFmtId="4" fontId="21" fillId="0" borderId="2" xfId="0" applyNumberFormat="1" applyFont="1" applyBorder="1"/>
    <xf numFmtId="10" fontId="0" fillId="0" borderId="0" xfId="0" applyNumberFormat="1" applyAlignment="1">
      <alignment horizontal="center"/>
    </xf>
    <xf numFmtId="10" fontId="7" fillId="0" borderId="0" xfId="0" applyNumberFormat="1" applyFont="1" applyAlignment="1">
      <alignment horizontal="center"/>
    </xf>
    <xf numFmtId="10" fontId="8" fillId="0" borderId="0" xfId="0" applyNumberFormat="1" applyFont="1" applyAlignment="1">
      <alignment horizontal="center" wrapText="1"/>
    </xf>
    <xf numFmtId="0" fontId="24" fillId="0" borderId="0" xfId="0" applyFont="1"/>
    <xf numFmtId="0" fontId="20" fillId="0" borderId="0" xfId="0" applyFont="1"/>
    <xf numFmtId="4" fontId="20" fillId="0" borderId="0" xfId="0" applyNumberFormat="1" applyFont="1"/>
    <xf numFmtId="4" fontId="5" fillId="0" borderId="0" xfId="0" applyNumberFormat="1" applyFont="1" applyAlignment="1">
      <alignment horizontal="center"/>
    </xf>
    <xf numFmtId="0" fontId="0" fillId="0" borderId="2" xfId="0" applyBorder="1"/>
    <xf numFmtId="4" fontId="5" fillId="0" borderId="1" xfId="0" applyNumberFormat="1" applyFont="1" applyBorder="1"/>
    <xf numFmtId="0" fontId="2" fillId="0" borderId="0" xfId="0" applyFont="1" applyAlignment="1">
      <alignment wrapText="1"/>
    </xf>
    <xf numFmtId="4" fontId="2" fillId="0" borderId="2" xfId="0" applyNumberFormat="1" applyFont="1" applyBorder="1"/>
    <xf numFmtId="9" fontId="14" fillId="0" borderId="0" xfId="1" applyFont="1"/>
    <xf numFmtId="0" fontId="26" fillId="0" borderId="0" xfId="0" applyFont="1" applyAlignment="1">
      <alignment vertical="center" wrapText="1"/>
    </xf>
    <xf numFmtId="9" fontId="23" fillId="0" borderId="0" xfId="1" applyFont="1" applyFill="1"/>
    <xf numFmtId="9" fontId="23" fillId="0" borderId="0" xfId="1" applyFont="1" applyFill="1" applyBorder="1"/>
    <xf numFmtId="9" fontId="14" fillId="0" borderId="0" xfId="1" applyFont="1" applyFill="1"/>
    <xf numFmtId="0" fontId="2" fillId="0" borderId="0" xfId="0" applyFont="1"/>
    <xf numFmtId="0" fontId="2" fillId="0" borderId="0" xfId="0" applyFont="1" applyAlignment="1">
      <alignment vertical="center"/>
    </xf>
    <xf numFmtId="9" fontId="28" fillId="0" borderId="0" xfId="1" applyFont="1" applyFill="1"/>
    <xf numFmtId="4" fontId="21" fillId="0" borderId="0" xfId="0" quotePrefix="1" applyNumberFormat="1" applyFont="1"/>
    <xf numFmtId="0" fontId="21" fillId="0" borderId="0" xfId="0" applyFont="1"/>
    <xf numFmtId="4" fontId="24" fillId="0" borderId="0" xfId="0" quotePrefix="1" applyNumberFormat="1" applyFont="1"/>
    <xf numFmtId="4" fontId="24" fillId="0" borderId="0" xfId="0" applyNumberFormat="1" applyFont="1"/>
    <xf numFmtId="0" fontId="30" fillId="0" borderId="0" xfId="0" applyFont="1"/>
    <xf numFmtId="0" fontId="20" fillId="0" borderId="0" xfId="0" applyFont="1" applyAlignment="1">
      <alignment horizontal="center"/>
    </xf>
    <xf numFmtId="10" fontId="20" fillId="0" borderId="0" xfId="0" applyNumberFormat="1" applyFont="1" applyAlignment="1">
      <alignment horizontal="center"/>
    </xf>
    <xf numFmtId="0" fontId="31" fillId="0" borderId="0" xfId="0" applyFont="1"/>
    <xf numFmtId="4" fontId="5" fillId="2" borderId="0" xfId="0" applyNumberFormat="1" applyFont="1" applyFill="1"/>
    <xf numFmtId="0" fontId="33" fillId="0" borderId="0" xfId="0" applyFont="1"/>
    <xf numFmtId="0" fontId="33" fillId="0" borderId="0" xfId="0" applyFont="1" applyAlignment="1">
      <alignment horizontal="center"/>
    </xf>
    <xf numFmtId="164" fontId="33" fillId="0" borderId="0" xfId="3" applyNumberFormat="1" applyFont="1"/>
    <xf numFmtId="4" fontId="34" fillId="2" borderId="0" xfId="0" applyNumberFormat="1" applyFont="1" applyFill="1"/>
    <xf numFmtId="4" fontId="0" fillId="0" borderId="2" xfId="0" applyNumberFormat="1" applyBorder="1"/>
    <xf numFmtId="4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20" fillId="0" borderId="0" xfId="2" applyFont="1" applyAlignment="1">
      <alignment horizontal="center"/>
    </xf>
    <xf numFmtId="4" fontId="20" fillId="0" borderId="0" xfId="3" applyNumberFormat="1" applyFont="1"/>
    <xf numFmtId="4" fontId="7" fillId="0" borderId="0" xfId="3" applyNumberFormat="1" applyFont="1"/>
    <xf numFmtId="0" fontId="20" fillId="0" borderId="0" xfId="2" applyFont="1"/>
    <xf numFmtId="14" fontId="5" fillId="0" borderId="0" xfId="0" applyNumberFormat="1" applyFont="1" applyAlignment="1">
      <alignment horizontal="center"/>
    </xf>
    <xf numFmtId="4" fontId="8" fillId="0" borderId="2" xfId="0" quotePrefix="1" applyNumberFormat="1" applyFont="1" applyBorder="1" applyAlignment="1">
      <alignment horizontal="center"/>
    </xf>
    <xf numFmtId="4" fontId="7" fillId="0" borderId="3" xfId="0" applyNumberFormat="1" applyFont="1" applyBorder="1" applyAlignment="1">
      <alignment horizontal="center"/>
    </xf>
    <xf numFmtId="4" fontId="7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9" fontId="0" fillId="0" borderId="0" xfId="0" applyNumberFormat="1"/>
    <xf numFmtId="14" fontId="0" fillId="0" borderId="0" xfId="0" applyNumberFormat="1"/>
    <xf numFmtId="4" fontId="1" fillId="0" borderId="2" xfId="0" applyNumberFormat="1" applyFont="1" applyBorder="1"/>
    <xf numFmtId="0" fontId="14" fillId="0" borderId="0" xfId="0" applyFont="1" applyAlignment="1">
      <alignment horizontal="right"/>
    </xf>
    <xf numFmtId="9" fontId="0" fillId="0" borderId="0" xfId="1" applyFont="1" applyFill="1"/>
    <xf numFmtId="10" fontId="14" fillId="0" borderId="0" xfId="1" applyNumberFormat="1" applyFont="1" applyFill="1"/>
    <xf numFmtId="4" fontId="27" fillId="0" borderId="2" xfId="0" applyNumberFormat="1" applyFont="1" applyBorder="1"/>
    <xf numFmtId="9" fontId="26" fillId="0" borderId="0" xfId="1" applyFont="1" applyFill="1"/>
    <xf numFmtId="10" fontId="0" fillId="0" borderId="0" xfId="1" applyNumberFormat="1" applyFont="1" applyFill="1"/>
    <xf numFmtId="10" fontId="2" fillId="0" borderId="0" xfId="0" applyNumberFormat="1" applyFont="1"/>
    <xf numFmtId="10" fontId="0" fillId="0" borderId="0" xfId="0" applyNumberFormat="1"/>
    <xf numFmtId="3" fontId="0" fillId="0" borderId="0" xfId="0" applyNumberFormat="1"/>
    <xf numFmtId="3" fontId="5" fillId="0" borderId="0" xfId="0" applyNumberFormat="1" applyFont="1"/>
    <xf numFmtId="0" fontId="0" fillId="2" borderId="0" xfId="0" applyFill="1"/>
    <xf numFmtId="0" fontId="7" fillId="2" borderId="0" xfId="0" applyFont="1" applyFill="1" applyAlignment="1">
      <alignment horizontal="center"/>
    </xf>
    <xf numFmtId="4" fontId="7" fillId="2" borderId="0" xfId="0" applyNumberFormat="1" applyFont="1" applyFill="1"/>
    <xf numFmtId="0" fontId="24" fillId="2" borderId="0" xfId="2" applyFont="1" applyFill="1"/>
    <xf numFmtId="0" fontId="7" fillId="2" borderId="0" xfId="0" applyFont="1" applyFill="1"/>
    <xf numFmtId="164" fontId="20" fillId="2" borderId="0" xfId="3" applyNumberFormat="1" applyFont="1" applyFill="1"/>
    <xf numFmtId="0" fontId="20" fillId="2" borderId="0" xfId="0" applyFont="1" applyFill="1"/>
    <xf numFmtId="10" fontId="7" fillId="2" borderId="0" xfId="0" applyNumberFormat="1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10" fontId="20" fillId="2" borderId="0" xfId="0" applyNumberFormat="1" applyFont="1" applyFill="1" applyAlignment="1">
      <alignment horizontal="center"/>
    </xf>
    <xf numFmtId="0" fontId="5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10" fontId="8" fillId="0" borderId="0" xfId="0" applyNumberFormat="1" applyFont="1" applyAlignment="1">
      <alignment horizontal="center"/>
    </xf>
  </cellXfs>
  <cellStyles count="4">
    <cellStyle name="Normal" xfId="3" xr:uid="{71BC05DA-70D9-4485-A383-F4BC5E18089D}"/>
    <cellStyle name="Prozent" xfId="1" builtinId="5"/>
    <cellStyle name="Standard" xfId="0" builtinId="0"/>
    <cellStyle name="Standard 2" xfId="2" xr:uid="{476C9D57-56FF-48C0-AECC-637C9E1A30FC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1</xdr:row>
      <xdr:rowOff>156218</xdr:rowOff>
    </xdr:from>
    <xdr:to>
      <xdr:col>4</xdr:col>
      <xdr:colOff>133350</xdr:colOff>
      <xdr:row>4</xdr:row>
      <xdr:rowOff>130366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71700" y="346718"/>
          <a:ext cx="1057275" cy="5456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39</xdr:row>
      <xdr:rowOff>0</xdr:rowOff>
    </xdr:from>
    <xdr:to>
      <xdr:col>1</xdr:col>
      <xdr:colOff>1924050</xdr:colOff>
      <xdr:row>49</xdr:row>
      <xdr:rowOff>0</xdr:rowOff>
    </xdr:to>
    <xdr:sp macro="" textlink="">
      <xdr:nvSpPr>
        <xdr:cNvPr id="2049" name="AutoShape 1" descr="Datei:Logo SPÖ.svg – Wikipedia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7753350"/>
          <a:ext cx="19240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39</xdr:row>
      <xdr:rowOff>0</xdr:rowOff>
    </xdr:from>
    <xdr:to>
      <xdr:col>1</xdr:col>
      <xdr:colOff>1924050</xdr:colOff>
      <xdr:row>49</xdr:row>
      <xdr:rowOff>0</xdr:rowOff>
    </xdr:to>
    <xdr:sp macro="" textlink="">
      <xdr:nvSpPr>
        <xdr:cNvPr id="2" name="AutoShape 1" descr="Datei:Logo SPÖ.svg – Wikipedi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8077200"/>
          <a:ext cx="19240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4:F47"/>
  <sheetViews>
    <sheetView topLeftCell="A22" workbookViewId="0">
      <selection activeCell="F48" sqref="F48"/>
    </sheetView>
  </sheetViews>
  <sheetFormatPr baseColWidth="10" defaultRowHeight="15" x14ac:dyDescent="0.2"/>
  <cols>
    <col min="4" max="4" width="12.1640625" customWidth="1"/>
  </cols>
  <sheetData>
    <row r="14" spans="2:6" ht="21" x14ac:dyDescent="0.25">
      <c r="B14" s="152" t="s">
        <v>90</v>
      </c>
      <c r="C14" s="152"/>
      <c r="D14" s="152"/>
      <c r="E14" s="152"/>
      <c r="F14" s="152"/>
    </row>
    <row r="15" spans="2:6" ht="21" x14ac:dyDescent="0.25">
      <c r="B15" s="28"/>
      <c r="C15" s="28"/>
      <c r="D15" s="28"/>
      <c r="E15" s="28"/>
      <c r="F15" s="28"/>
    </row>
    <row r="16" spans="2:6" ht="21" x14ac:dyDescent="0.25">
      <c r="B16" s="152" t="s">
        <v>2814</v>
      </c>
      <c r="C16" s="152"/>
      <c r="D16" s="152"/>
      <c r="E16" s="152"/>
      <c r="F16" s="152"/>
    </row>
    <row r="17" spans="2:6" ht="21" x14ac:dyDescent="0.25">
      <c r="B17" s="28"/>
      <c r="C17" s="28"/>
      <c r="D17" s="28"/>
      <c r="E17" s="28"/>
      <c r="F17" s="28"/>
    </row>
    <row r="18" spans="2:6" ht="21" x14ac:dyDescent="0.25">
      <c r="B18" s="152" t="s">
        <v>91</v>
      </c>
      <c r="C18" s="152"/>
      <c r="D18" s="152"/>
      <c r="E18" s="152"/>
      <c r="F18" s="152"/>
    </row>
    <row r="20" spans="2:6" x14ac:dyDescent="0.2">
      <c r="B20" s="151"/>
      <c r="C20" s="151"/>
      <c r="D20" s="151"/>
      <c r="E20" s="151"/>
      <c r="F20" s="151"/>
    </row>
    <row r="30" spans="2:6" x14ac:dyDescent="0.2">
      <c r="C30" s="151" t="s">
        <v>2813</v>
      </c>
      <c r="D30" s="151"/>
    </row>
    <row r="31" spans="2:6" x14ac:dyDescent="0.2">
      <c r="C31" s="151" t="s">
        <v>2808</v>
      </c>
      <c r="D31" s="151"/>
    </row>
    <row r="39" spans="1:6" x14ac:dyDescent="0.2">
      <c r="B39" s="151" t="s">
        <v>2811</v>
      </c>
      <c r="C39" s="151"/>
      <c r="E39" s="151" t="s">
        <v>2812</v>
      </c>
      <c r="F39" s="151"/>
    </row>
    <row r="40" spans="1:6" x14ac:dyDescent="0.2">
      <c r="B40" s="151" t="s">
        <v>2809</v>
      </c>
      <c r="C40" s="151"/>
      <c r="E40" s="151" t="s">
        <v>2810</v>
      </c>
      <c r="F40" s="151"/>
    </row>
    <row r="47" spans="1:6" x14ac:dyDescent="0.2">
      <c r="A47" t="s">
        <v>2815</v>
      </c>
    </row>
  </sheetData>
  <mergeCells count="10">
    <mergeCell ref="B14:F14"/>
    <mergeCell ref="B16:F16"/>
    <mergeCell ref="B18:F18"/>
    <mergeCell ref="B20:F20"/>
    <mergeCell ref="C30:D30"/>
    <mergeCell ref="C31:D31"/>
    <mergeCell ref="B39:C39"/>
    <mergeCell ref="B40:C40"/>
    <mergeCell ref="E39:F39"/>
    <mergeCell ref="E40:F40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9B214-FEDB-4BD0-8D92-6E7AFBC32A6E}">
  <sheetPr>
    <tabColor rgb="FFFFFF00"/>
    <pageSetUpPr fitToPage="1"/>
  </sheetPr>
  <dimension ref="A1:G49"/>
  <sheetViews>
    <sheetView topLeftCell="A4" workbookViewId="0">
      <selection activeCell="H17" sqref="H17"/>
    </sheetView>
  </sheetViews>
  <sheetFormatPr baseColWidth="10" defaultRowHeight="15" x14ac:dyDescent="0.2"/>
  <cols>
    <col min="1" max="1" width="3.33203125" customWidth="1"/>
    <col min="2" max="2" width="59.33203125" bestFit="1" customWidth="1"/>
    <col min="3" max="3" width="9.83203125" customWidth="1"/>
    <col min="4" max="4" width="3.83203125" customWidth="1"/>
    <col min="5" max="5" width="10.6640625" bestFit="1" customWidth="1"/>
    <col min="6" max="7" width="4.5" bestFit="1" customWidth="1"/>
  </cols>
  <sheetData>
    <row r="1" spans="1:5" ht="16" x14ac:dyDescent="0.2">
      <c r="A1" s="36" t="s">
        <v>2649</v>
      </c>
      <c r="C1" s="1"/>
      <c r="D1" s="1"/>
      <c r="E1" s="35"/>
    </row>
    <row r="2" spans="1:5" ht="11.25" customHeight="1" x14ac:dyDescent="0.2">
      <c r="A2" s="36"/>
      <c r="C2" s="1"/>
      <c r="D2" s="1"/>
      <c r="E2" s="35"/>
    </row>
    <row r="3" spans="1:5" ht="16" x14ac:dyDescent="0.2">
      <c r="A3" s="36"/>
      <c r="B3" s="5" t="s">
        <v>119</v>
      </c>
      <c r="C3" s="1"/>
      <c r="D3" s="1"/>
      <c r="E3" s="35"/>
    </row>
    <row r="4" spans="1:5" ht="9" customHeight="1" x14ac:dyDescent="0.2">
      <c r="E4" s="20"/>
    </row>
    <row r="5" spans="1:5" x14ac:dyDescent="0.2">
      <c r="B5" s="5" t="s">
        <v>2647</v>
      </c>
      <c r="C5" s="12" t="s">
        <v>21</v>
      </c>
      <c r="D5" s="22"/>
      <c r="E5" s="23" t="s">
        <v>13</v>
      </c>
    </row>
    <row r="6" spans="1:5" x14ac:dyDescent="0.2">
      <c r="C6" s="32" t="s">
        <v>1</v>
      </c>
      <c r="D6" s="14"/>
      <c r="E6" s="33" t="s">
        <v>1</v>
      </c>
    </row>
    <row r="7" spans="1:5" x14ac:dyDescent="0.2">
      <c r="A7" s="7" t="s">
        <v>0</v>
      </c>
      <c r="B7" s="7" t="s">
        <v>12</v>
      </c>
      <c r="C7" s="37">
        <v>0</v>
      </c>
      <c r="D7" s="37"/>
      <c r="E7" s="38">
        <v>0</v>
      </c>
    </row>
    <row r="8" spans="1:5" x14ac:dyDescent="0.2">
      <c r="A8" s="7" t="s">
        <v>2</v>
      </c>
      <c r="B8" s="7" t="s">
        <v>11</v>
      </c>
      <c r="C8" s="37">
        <v>122401.58</v>
      </c>
      <c r="D8" s="37"/>
      <c r="E8" s="38">
        <v>122122.48</v>
      </c>
    </row>
    <row r="9" spans="1:5" x14ac:dyDescent="0.2">
      <c r="A9" s="7" t="s">
        <v>3</v>
      </c>
      <c r="B9" s="7" t="s">
        <v>46</v>
      </c>
      <c r="C9" s="37">
        <v>0</v>
      </c>
      <c r="D9" s="37"/>
      <c r="E9" s="38">
        <v>0</v>
      </c>
    </row>
    <row r="10" spans="1:5" x14ac:dyDescent="0.2">
      <c r="A10" s="7" t="s">
        <v>4</v>
      </c>
      <c r="B10" s="7" t="s">
        <v>47</v>
      </c>
      <c r="C10" s="37">
        <v>0</v>
      </c>
      <c r="D10" s="37"/>
      <c r="E10" s="38">
        <v>0</v>
      </c>
    </row>
    <row r="11" spans="1:5" x14ac:dyDescent="0.2">
      <c r="A11" s="7" t="s">
        <v>5</v>
      </c>
      <c r="B11" s="7" t="s">
        <v>105</v>
      </c>
      <c r="C11" s="37">
        <v>41060.620000000003</v>
      </c>
      <c r="D11" s="37"/>
      <c r="E11" s="38">
        <v>38032.28</v>
      </c>
    </row>
    <row r="12" spans="1:5" x14ac:dyDescent="0.2">
      <c r="A12" s="7" t="s">
        <v>50</v>
      </c>
      <c r="B12" s="7" t="s">
        <v>48</v>
      </c>
      <c r="C12" s="37">
        <v>0</v>
      </c>
      <c r="D12" s="37"/>
      <c r="E12" s="38">
        <v>0</v>
      </c>
    </row>
    <row r="13" spans="1:5" x14ac:dyDescent="0.2">
      <c r="A13" s="7" t="s">
        <v>51</v>
      </c>
      <c r="B13" s="7" t="s">
        <v>49</v>
      </c>
      <c r="C13" s="37">
        <v>0</v>
      </c>
      <c r="D13" s="7"/>
      <c r="E13" s="38">
        <v>0</v>
      </c>
    </row>
    <row r="14" spans="1:5" x14ac:dyDescent="0.2">
      <c r="A14" s="7" t="s">
        <v>52</v>
      </c>
      <c r="B14" s="7" t="s">
        <v>55</v>
      </c>
      <c r="C14" s="37">
        <v>0</v>
      </c>
      <c r="D14" s="7"/>
      <c r="E14" s="38">
        <v>0</v>
      </c>
    </row>
    <row r="15" spans="1:5" ht="45" x14ac:dyDescent="0.2">
      <c r="A15" s="40" t="s">
        <v>53</v>
      </c>
      <c r="B15" s="41" t="s">
        <v>56</v>
      </c>
      <c r="C15" s="37">
        <v>0</v>
      </c>
      <c r="D15" s="7"/>
      <c r="E15" s="38">
        <v>0</v>
      </c>
    </row>
    <row r="16" spans="1:5" x14ac:dyDescent="0.2">
      <c r="A16" s="40" t="s">
        <v>54</v>
      </c>
      <c r="B16" s="7" t="s">
        <v>68</v>
      </c>
      <c r="C16" s="37">
        <v>0</v>
      </c>
      <c r="D16" s="7"/>
      <c r="E16" s="38">
        <v>0</v>
      </c>
    </row>
    <row r="17" spans="1:7" x14ac:dyDescent="0.2">
      <c r="A17" s="40" t="s">
        <v>57</v>
      </c>
      <c r="B17" s="41" t="s">
        <v>63</v>
      </c>
      <c r="C17" s="37">
        <v>0</v>
      </c>
      <c r="D17" s="7"/>
      <c r="E17" s="38">
        <v>0</v>
      </c>
    </row>
    <row r="18" spans="1:7" x14ac:dyDescent="0.2">
      <c r="A18" s="40" t="s">
        <v>58</v>
      </c>
      <c r="B18" s="41" t="s">
        <v>64</v>
      </c>
      <c r="C18" s="37">
        <v>0</v>
      </c>
      <c r="D18" s="7"/>
      <c r="E18" s="38">
        <v>0</v>
      </c>
    </row>
    <row r="19" spans="1:7" x14ac:dyDescent="0.2">
      <c r="A19" s="40" t="s">
        <v>59</v>
      </c>
      <c r="B19" s="41" t="s">
        <v>65</v>
      </c>
      <c r="C19" s="37">
        <v>0</v>
      </c>
      <c r="D19" s="7"/>
      <c r="E19" s="38">
        <v>0</v>
      </c>
    </row>
    <row r="20" spans="1:7" x14ac:dyDescent="0.2">
      <c r="A20" s="40" t="s">
        <v>60</v>
      </c>
      <c r="B20" s="41" t="s">
        <v>66</v>
      </c>
      <c r="C20" s="37">
        <v>0</v>
      </c>
      <c r="D20" s="7"/>
      <c r="E20" s="38">
        <v>0</v>
      </c>
    </row>
    <row r="21" spans="1:7" x14ac:dyDescent="0.2">
      <c r="A21" s="40" t="s">
        <v>61</v>
      </c>
      <c r="B21" s="41" t="s">
        <v>67</v>
      </c>
      <c r="C21" s="37">
        <v>4</v>
      </c>
      <c r="D21" s="7"/>
      <c r="E21" s="38">
        <v>100.4</v>
      </c>
    </row>
    <row r="22" spans="1:7" ht="30" x14ac:dyDescent="0.2">
      <c r="A22" s="40" t="s">
        <v>62</v>
      </c>
      <c r="B22" s="41" t="s">
        <v>69</v>
      </c>
      <c r="C22" s="37">
        <v>13819.88</v>
      </c>
      <c r="D22" s="7"/>
      <c r="E22" s="38">
        <v>15166.76</v>
      </c>
      <c r="F22" s="92"/>
      <c r="G22" s="92"/>
    </row>
    <row r="23" spans="1:7" x14ac:dyDescent="0.2">
      <c r="A23" s="40"/>
      <c r="B23" s="90" t="s">
        <v>2684</v>
      </c>
      <c r="C23" s="91">
        <v>13819.88</v>
      </c>
      <c r="D23" s="97"/>
      <c r="E23" s="91">
        <v>13939.52</v>
      </c>
      <c r="F23" s="92"/>
      <c r="G23" s="92"/>
    </row>
    <row r="24" spans="1:7" ht="16" thickBot="1" x14ac:dyDescent="0.25">
      <c r="A24" s="7"/>
      <c r="B24" s="29" t="s">
        <v>92</v>
      </c>
      <c r="C24" s="79">
        <f>SUM(C7:C22)</f>
        <v>177286.08000000002</v>
      </c>
      <c r="D24" s="42"/>
      <c r="E24" s="55">
        <f>SUM(E7:E22)</f>
        <v>175421.92</v>
      </c>
    </row>
    <row r="25" spans="1:7" ht="10.5" customHeight="1" thickTop="1" x14ac:dyDescent="0.2">
      <c r="B25" s="5"/>
      <c r="C25" s="19"/>
      <c r="D25" s="19"/>
      <c r="E25" s="21"/>
    </row>
    <row r="26" spans="1:7" x14ac:dyDescent="0.2">
      <c r="B26" s="5" t="s">
        <v>2650</v>
      </c>
      <c r="C26" s="22" t="str">
        <f>C5</f>
        <v>31.12.2023</v>
      </c>
      <c r="D26" s="22"/>
      <c r="E26" s="23" t="s">
        <v>13</v>
      </c>
    </row>
    <row r="27" spans="1:7" x14ac:dyDescent="0.2">
      <c r="C27" s="32" t="s">
        <v>1</v>
      </c>
      <c r="D27" s="14"/>
      <c r="E27" s="33" t="s">
        <v>1</v>
      </c>
    </row>
    <row r="28" spans="1:7" x14ac:dyDescent="0.2">
      <c r="A28" s="7" t="s">
        <v>0</v>
      </c>
      <c r="B28" s="7" t="s">
        <v>70</v>
      </c>
      <c r="C28" s="37">
        <v>0</v>
      </c>
      <c r="D28" s="37"/>
      <c r="E28" s="38">
        <v>0</v>
      </c>
    </row>
    <row r="29" spans="1:7" x14ac:dyDescent="0.2">
      <c r="A29" s="7" t="s">
        <v>2</v>
      </c>
      <c r="B29" s="7" t="s">
        <v>71</v>
      </c>
      <c r="C29" s="37">
        <v>5536</v>
      </c>
      <c r="D29" s="37"/>
      <c r="E29" s="38">
        <v>4640.74</v>
      </c>
    </row>
    <row r="30" spans="1:7" x14ac:dyDescent="0.2">
      <c r="A30" s="7" t="s">
        <v>3</v>
      </c>
      <c r="B30" s="7" t="s">
        <v>72</v>
      </c>
      <c r="C30" s="37">
        <v>0</v>
      </c>
      <c r="D30" s="37"/>
      <c r="E30" s="38">
        <v>0</v>
      </c>
    </row>
    <row r="31" spans="1:7" x14ac:dyDescent="0.2">
      <c r="A31" s="7" t="s">
        <v>4</v>
      </c>
      <c r="B31" s="7" t="s">
        <v>73</v>
      </c>
      <c r="C31" s="37">
        <v>0</v>
      </c>
      <c r="D31" s="37"/>
      <c r="E31" s="38">
        <v>0</v>
      </c>
    </row>
    <row r="32" spans="1:7" x14ac:dyDescent="0.2">
      <c r="A32" s="7" t="s">
        <v>5</v>
      </c>
      <c r="B32" s="7" t="s">
        <v>74</v>
      </c>
      <c r="C32" s="37">
        <v>0</v>
      </c>
      <c r="D32" s="37"/>
      <c r="E32" s="38">
        <v>0</v>
      </c>
    </row>
    <row r="33" spans="1:7" x14ac:dyDescent="0.2">
      <c r="A33" s="7" t="s">
        <v>50</v>
      </c>
      <c r="B33" s="7" t="s">
        <v>75</v>
      </c>
      <c r="C33" s="37">
        <v>17661.34</v>
      </c>
      <c r="D33" s="37"/>
      <c r="E33" s="38">
        <v>13174.99</v>
      </c>
    </row>
    <row r="34" spans="1:7" x14ac:dyDescent="0.2">
      <c r="A34" s="7" t="s">
        <v>51</v>
      </c>
      <c r="B34" s="7" t="s">
        <v>76</v>
      </c>
      <c r="C34" s="37">
        <v>14508.47</v>
      </c>
      <c r="D34" s="37"/>
      <c r="E34" s="38">
        <v>52391.55</v>
      </c>
    </row>
    <row r="35" spans="1:7" x14ac:dyDescent="0.2">
      <c r="A35" s="7" t="s">
        <v>52</v>
      </c>
      <c r="B35" s="7" t="s">
        <v>77</v>
      </c>
      <c r="C35" s="37">
        <v>0</v>
      </c>
      <c r="D35" s="37"/>
      <c r="E35" s="38">
        <v>0</v>
      </c>
    </row>
    <row r="36" spans="1:7" x14ac:dyDescent="0.2">
      <c r="A36" s="7" t="s">
        <v>53</v>
      </c>
      <c r="B36" s="7" t="s">
        <v>78</v>
      </c>
      <c r="C36" s="37">
        <v>11452.7</v>
      </c>
      <c r="D36" s="37"/>
      <c r="E36" s="38">
        <v>2989.34</v>
      </c>
    </row>
    <row r="37" spans="1:7" x14ac:dyDescent="0.2">
      <c r="A37" s="7" t="s">
        <v>54</v>
      </c>
      <c r="B37" s="7" t="s">
        <v>79</v>
      </c>
      <c r="C37" s="37">
        <v>0</v>
      </c>
      <c r="D37" s="37"/>
      <c r="E37" s="38">
        <v>0</v>
      </c>
    </row>
    <row r="38" spans="1:7" x14ac:dyDescent="0.2">
      <c r="A38" s="7" t="s">
        <v>57</v>
      </c>
      <c r="B38" s="7" t="s">
        <v>82</v>
      </c>
      <c r="C38" s="37">
        <v>0</v>
      </c>
      <c r="D38" s="37"/>
      <c r="E38" s="38">
        <v>0</v>
      </c>
    </row>
    <row r="39" spans="1:7" x14ac:dyDescent="0.2">
      <c r="A39" s="7" t="s">
        <v>58</v>
      </c>
      <c r="B39" s="7" t="s">
        <v>83</v>
      </c>
      <c r="C39" s="37">
        <v>0</v>
      </c>
      <c r="D39" s="37"/>
      <c r="E39" s="38">
        <v>0</v>
      </c>
    </row>
    <row r="40" spans="1:7" x14ac:dyDescent="0.2">
      <c r="A40" s="7" t="s">
        <v>59</v>
      </c>
      <c r="B40" s="7" t="s">
        <v>84</v>
      </c>
      <c r="C40" s="37">
        <v>582.96</v>
      </c>
      <c r="D40" s="37"/>
      <c r="E40" s="38">
        <v>264.18</v>
      </c>
    </row>
    <row r="41" spans="1:7" ht="30" x14ac:dyDescent="0.2">
      <c r="A41" s="7" t="s">
        <v>60</v>
      </c>
      <c r="B41" s="41" t="s">
        <v>85</v>
      </c>
      <c r="C41" s="37">
        <v>0</v>
      </c>
      <c r="D41" s="37"/>
      <c r="E41" s="38">
        <v>0</v>
      </c>
    </row>
    <row r="42" spans="1:7" x14ac:dyDescent="0.2">
      <c r="A42" s="7" t="s">
        <v>61</v>
      </c>
      <c r="B42" s="7" t="s">
        <v>86</v>
      </c>
      <c r="C42" s="37">
        <v>0</v>
      </c>
      <c r="D42" s="37"/>
      <c r="E42" s="38">
        <v>0</v>
      </c>
    </row>
    <row r="43" spans="1:7" x14ac:dyDescent="0.2">
      <c r="A43" s="7" t="s">
        <v>62</v>
      </c>
      <c r="B43" s="7" t="s">
        <v>87</v>
      </c>
      <c r="C43" s="37">
        <v>0</v>
      </c>
      <c r="D43" s="37"/>
      <c r="E43" s="38">
        <v>0</v>
      </c>
    </row>
    <row r="44" spans="1:7" x14ac:dyDescent="0.2">
      <c r="A44" s="7" t="s">
        <v>80</v>
      </c>
      <c r="B44" s="41" t="s">
        <v>88</v>
      </c>
      <c r="C44" s="37">
        <v>0</v>
      </c>
      <c r="D44" s="37"/>
      <c r="E44" s="38">
        <v>0</v>
      </c>
    </row>
    <row r="45" spans="1:7" ht="30" x14ac:dyDescent="0.2">
      <c r="A45" s="7" t="s">
        <v>81</v>
      </c>
      <c r="B45" s="41" t="s">
        <v>89</v>
      </c>
      <c r="C45" s="37">
        <v>87737.52</v>
      </c>
      <c r="D45" s="37"/>
      <c r="E45" s="38">
        <v>86192.92</v>
      </c>
      <c r="F45" s="92"/>
      <c r="G45" s="92"/>
    </row>
    <row r="46" spans="1:7" x14ac:dyDescent="0.2">
      <c r="A46" s="7"/>
      <c r="B46" s="90" t="s">
        <v>2678</v>
      </c>
      <c r="C46" s="91">
        <v>83163.039999999994</v>
      </c>
      <c r="D46" s="4"/>
      <c r="E46" s="91">
        <v>85052.21</v>
      </c>
      <c r="F46" s="92"/>
      <c r="G46" s="92"/>
    </row>
    <row r="47" spans="1:7" ht="16" thickBot="1" x14ac:dyDescent="0.25">
      <c r="A47" s="7"/>
      <c r="B47" s="29" t="s">
        <v>95</v>
      </c>
      <c r="C47" s="89">
        <f>SUM(C27:C45)</f>
        <v>137478.99</v>
      </c>
      <c r="D47" s="43"/>
      <c r="E47" s="56">
        <f>SUM(E27:E45)</f>
        <v>159653.71999999997</v>
      </c>
    </row>
    <row r="48" spans="1:7" ht="17" thickTop="1" thickBot="1" x14ac:dyDescent="0.25">
      <c r="B48" s="5" t="s">
        <v>104</v>
      </c>
      <c r="C48" s="89">
        <f>+C24-C47</f>
        <v>39807.090000000026</v>
      </c>
      <c r="D48" s="19"/>
      <c r="E48" s="56">
        <f>+E24-E47</f>
        <v>15768.200000000041</v>
      </c>
    </row>
    <row r="49" ht="16" thickTop="1" x14ac:dyDescent="0.2"/>
  </sheetData>
  <pageMargins left="0.7" right="0.7" top="0.78740157499999996" bottom="0.78740157499999996" header="0.3" footer="0.3"/>
  <pageSetup paperSize="9" scale="9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3AF98-3AD8-4BEA-94A7-CF85756F172F}">
  <sheetPr>
    <tabColor theme="5" tint="0.39997558519241921"/>
  </sheetPr>
  <dimension ref="A1:I30"/>
  <sheetViews>
    <sheetView workbookViewId="0">
      <selection activeCell="E27" sqref="E27"/>
    </sheetView>
  </sheetViews>
  <sheetFormatPr baseColWidth="10" defaultRowHeight="15" x14ac:dyDescent="0.2"/>
  <cols>
    <col min="1" max="1" width="34.33203125" customWidth="1"/>
    <col min="2" max="2" width="19" customWidth="1"/>
    <col min="5" max="5" width="67" bestFit="1" customWidth="1"/>
  </cols>
  <sheetData>
    <row r="1" spans="1:6" x14ac:dyDescent="0.2">
      <c r="A1" s="45" t="s">
        <v>126</v>
      </c>
    </row>
    <row r="2" spans="1:6" x14ac:dyDescent="0.2">
      <c r="A2" s="7"/>
    </row>
    <row r="4" spans="1:6" x14ac:dyDescent="0.2">
      <c r="B4" s="47" t="s">
        <v>110</v>
      </c>
      <c r="E4" s="48"/>
    </row>
    <row r="6" spans="1:6" x14ac:dyDescent="0.2">
      <c r="C6" s="5" t="s">
        <v>138</v>
      </c>
      <c r="D6" s="5" t="s">
        <v>138</v>
      </c>
    </row>
    <row r="7" spans="1:6" x14ac:dyDescent="0.2">
      <c r="C7" s="5" t="s">
        <v>137</v>
      </c>
      <c r="D7" s="5" t="s">
        <v>139</v>
      </c>
    </row>
    <row r="9" spans="1:6" x14ac:dyDescent="0.2">
      <c r="A9" s="14" t="s">
        <v>127</v>
      </c>
      <c r="B9" t="s">
        <v>140</v>
      </c>
      <c r="C9" s="18">
        <v>54271.74</v>
      </c>
      <c r="D9" s="18">
        <v>47112.52</v>
      </c>
      <c r="E9" s="18"/>
    </row>
    <row r="10" spans="1:6" x14ac:dyDescent="0.2">
      <c r="A10" s="14" t="s">
        <v>127</v>
      </c>
      <c r="B10" t="s">
        <v>141</v>
      </c>
      <c r="C10" s="18">
        <v>46226.97</v>
      </c>
      <c r="D10" s="18">
        <v>42301.82</v>
      </c>
      <c r="E10" s="18"/>
    </row>
    <row r="11" spans="1:6" x14ac:dyDescent="0.2">
      <c r="A11" s="14" t="s">
        <v>127</v>
      </c>
      <c r="B11" t="s">
        <v>142</v>
      </c>
      <c r="C11" s="18">
        <v>137869.07</v>
      </c>
      <c r="D11" s="18">
        <v>117509.03</v>
      </c>
      <c r="E11" s="18"/>
    </row>
    <row r="12" spans="1:6" x14ac:dyDescent="0.2">
      <c r="A12" s="14" t="s">
        <v>127</v>
      </c>
      <c r="B12" t="s">
        <v>143</v>
      </c>
      <c r="C12" s="18">
        <v>177286.08000000002</v>
      </c>
      <c r="D12" s="18">
        <v>137478.99</v>
      </c>
      <c r="F12" s="57"/>
    </row>
    <row r="13" spans="1:6" x14ac:dyDescent="0.2">
      <c r="A13" s="38" t="s">
        <v>2685</v>
      </c>
      <c r="C13" s="18"/>
      <c r="D13" s="18"/>
      <c r="E13" s="38"/>
      <c r="F13" s="57"/>
    </row>
    <row r="14" spans="1:6" x14ac:dyDescent="0.2">
      <c r="A14" s="14"/>
      <c r="C14" s="18"/>
      <c r="D14" s="18"/>
      <c r="E14" s="38"/>
      <c r="F14" s="57"/>
    </row>
    <row r="15" spans="1:6" x14ac:dyDescent="0.2">
      <c r="A15" s="14" t="s">
        <v>127</v>
      </c>
      <c r="B15" t="s">
        <v>144</v>
      </c>
      <c r="C15" s="18">
        <v>113928.51</v>
      </c>
      <c r="D15" s="18">
        <v>105223.06</v>
      </c>
      <c r="E15" s="18"/>
    </row>
    <row r="16" spans="1:6" x14ac:dyDescent="0.2">
      <c r="A16" s="14" t="s">
        <v>127</v>
      </c>
      <c r="B16" t="s">
        <v>2688</v>
      </c>
      <c r="C16" s="18">
        <v>104101.41</v>
      </c>
      <c r="D16" s="18">
        <v>81977.83</v>
      </c>
      <c r="E16" s="18"/>
    </row>
    <row r="17" spans="1:9" x14ac:dyDescent="0.2">
      <c r="A17" s="14" t="s">
        <v>127</v>
      </c>
      <c r="B17" t="s">
        <v>145</v>
      </c>
      <c r="C17" s="18">
        <v>317119.90000000002</v>
      </c>
      <c r="D17" s="18">
        <v>350543.45</v>
      </c>
      <c r="E17" s="18"/>
    </row>
    <row r="18" spans="1:9" x14ac:dyDescent="0.2">
      <c r="A18" s="14" t="s">
        <v>127</v>
      </c>
      <c r="B18" t="s">
        <v>146</v>
      </c>
      <c r="C18" s="18">
        <v>111703.72</v>
      </c>
      <c r="D18" s="18">
        <v>88072.15</v>
      </c>
      <c r="E18" s="18"/>
    </row>
    <row r="19" spans="1:9" x14ac:dyDescent="0.2">
      <c r="A19" s="14" t="s">
        <v>127</v>
      </c>
      <c r="B19" t="s">
        <v>147</v>
      </c>
      <c r="C19" s="18">
        <v>136854.29</v>
      </c>
      <c r="D19" s="18">
        <v>122876.48</v>
      </c>
      <c r="E19" s="18"/>
    </row>
    <row r="20" spans="1:9" x14ac:dyDescent="0.2">
      <c r="A20" s="14"/>
      <c r="C20" s="18"/>
      <c r="D20" s="18"/>
      <c r="E20" s="18"/>
    </row>
    <row r="21" spans="1:9" x14ac:dyDescent="0.2">
      <c r="A21" s="14"/>
      <c r="C21" s="18"/>
      <c r="D21" s="18"/>
      <c r="E21" s="18"/>
    </row>
    <row r="22" spans="1:9" x14ac:dyDescent="0.2">
      <c r="A22" s="14"/>
      <c r="C22" s="18"/>
      <c r="D22" s="18"/>
      <c r="E22" s="18"/>
    </row>
    <row r="23" spans="1:9" x14ac:dyDescent="0.2">
      <c r="A23" s="14" t="s">
        <v>135</v>
      </c>
      <c r="B23" t="s">
        <v>148</v>
      </c>
      <c r="C23" s="18">
        <v>177286.08000000002</v>
      </c>
      <c r="D23" s="18">
        <v>137478.99</v>
      </c>
      <c r="F23" s="18"/>
      <c r="G23" s="18"/>
      <c r="H23" s="18"/>
      <c r="I23" s="61"/>
    </row>
    <row r="24" spans="1:9" x14ac:dyDescent="0.2">
      <c r="A24" s="38" t="s">
        <v>2794</v>
      </c>
      <c r="C24" s="18"/>
      <c r="D24" s="18"/>
      <c r="E24" s="38"/>
      <c r="F24" s="18"/>
      <c r="G24" s="18"/>
      <c r="H24" s="18"/>
      <c r="I24" s="61"/>
    </row>
    <row r="25" spans="1:9" x14ac:dyDescent="0.2">
      <c r="A25" s="14"/>
      <c r="C25" s="18"/>
      <c r="D25" s="18"/>
      <c r="E25" s="38"/>
      <c r="F25" s="18"/>
      <c r="G25" s="18"/>
      <c r="H25" s="18"/>
      <c r="I25" s="61"/>
    </row>
    <row r="26" spans="1:9" x14ac:dyDescent="0.2">
      <c r="A26" s="14" t="s">
        <v>135</v>
      </c>
      <c r="B26" t="s">
        <v>145</v>
      </c>
      <c r="C26" s="18">
        <v>48540.2</v>
      </c>
      <c r="D26" s="18">
        <v>52655.78</v>
      </c>
      <c r="E26" s="18"/>
    </row>
    <row r="27" spans="1:9" x14ac:dyDescent="0.2">
      <c r="C27" s="18"/>
      <c r="D27" s="18"/>
      <c r="E27" s="18"/>
    </row>
    <row r="28" spans="1:9" x14ac:dyDescent="0.2">
      <c r="C28" s="18"/>
      <c r="D28" s="18"/>
    </row>
    <row r="29" spans="1:9" x14ac:dyDescent="0.2">
      <c r="A29" t="s">
        <v>2681</v>
      </c>
      <c r="C29" s="18">
        <v>800065.41</v>
      </c>
      <c r="D29" s="18">
        <v>603402.03999999957</v>
      </c>
    </row>
    <row r="30" spans="1:9" x14ac:dyDescent="0.2">
      <c r="C30" s="18"/>
      <c r="D30" s="18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G49"/>
  <sheetViews>
    <sheetView topLeftCell="A10" workbookViewId="0">
      <selection activeCell="J14" sqref="J14"/>
    </sheetView>
  </sheetViews>
  <sheetFormatPr baseColWidth="10" defaultRowHeight="15" x14ac:dyDescent="0.2"/>
  <cols>
    <col min="1" max="1" width="3.33203125" customWidth="1"/>
    <col min="2" max="2" width="59.33203125" bestFit="1" customWidth="1"/>
    <col min="3" max="3" width="11.6640625" bestFit="1" customWidth="1"/>
    <col min="4" max="4" width="3.83203125" customWidth="1"/>
    <col min="5" max="5" width="11.83203125" bestFit="1" customWidth="1"/>
    <col min="6" max="7" width="3.5" bestFit="1" customWidth="1"/>
    <col min="8" max="8" width="13.5" customWidth="1"/>
    <col min="9" max="9" width="4" bestFit="1" customWidth="1"/>
    <col min="10" max="10" width="13.5" customWidth="1"/>
    <col min="11" max="11" width="4" bestFit="1" customWidth="1"/>
  </cols>
  <sheetData>
    <row r="1" spans="1:5" ht="16" x14ac:dyDescent="0.2">
      <c r="A1" s="36" t="s">
        <v>2649</v>
      </c>
      <c r="C1" s="1"/>
      <c r="D1" s="1"/>
      <c r="E1" s="35"/>
    </row>
    <row r="2" spans="1:5" ht="11.25" customHeight="1" x14ac:dyDescent="0.2">
      <c r="A2" s="36"/>
      <c r="C2" s="1"/>
      <c r="D2" s="1"/>
      <c r="E2" s="35"/>
    </row>
    <row r="3" spans="1:5" ht="16" x14ac:dyDescent="0.2">
      <c r="A3" s="36"/>
      <c r="B3" s="5" t="s">
        <v>111</v>
      </c>
      <c r="C3" s="1"/>
      <c r="D3" s="1"/>
      <c r="E3" s="35"/>
    </row>
    <row r="4" spans="1:5" ht="9" customHeight="1" x14ac:dyDescent="0.2">
      <c r="E4" s="20"/>
    </row>
    <row r="5" spans="1:5" x14ac:dyDescent="0.2">
      <c r="B5" s="5" t="s">
        <v>2647</v>
      </c>
      <c r="C5" s="12" t="s">
        <v>21</v>
      </c>
      <c r="D5" s="22"/>
      <c r="E5" s="23" t="s">
        <v>13</v>
      </c>
    </row>
    <row r="6" spans="1:5" x14ac:dyDescent="0.2">
      <c r="C6" s="32" t="s">
        <v>1</v>
      </c>
      <c r="D6" s="14"/>
      <c r="E6" s="33" t="s">
        <v>1</v>
      </c>
    </row>
    <row r="7" spans="1:5" x14ac:dyDescent="0.2">
      <c r="A7" s="7" t="s">
        <v>0</v>
      </c>
      <c r="B7" s="7" t="s">
        <v>12</v>
      </c>
      <c r="C7" s="37">
        <v>4234389.92</v>
      </c>
      <c r="D7" s="37"/>
      <c r="E7" s="38">
        <v>4571735.82</v>
      </c>
    </row>
    <row r="8" spans="1:5" x14ac:dyDescent="0.2">
      <c r="A8" s="7" t="s">
        <v>2</v>
      </c>
      <c r="B8" s="7" t="s">
        <v>11</v>
      </c>
      <c r="C8" s="37">
        <v>1242321.28</v>
      </c>
      <c r="D8" s="37"/>
      <c r="E8" s="38">
        <v>1017976.95</v>
      </c>
    </row>
    <row r="9" spans="1:5" x14ac:dyDescent="0.2">
      <c r="A9" s="7" t="s">
        <v>3</v>
      </c>
      <c r="B9" s="7" t="s">
        <v>46</v>
      </c>
      <c r="C9" s="37">
        <v>0</v>
      </c>
      <c r="D9" s="37"/>
      <c r="E9" s="38">
        <v>0</v>
      </c>
    </row>
    <row r="10" spans="1:5" x14ac:dyDescent="0.2">
      <c r="A10" s="7" t="s">
        <v>4</v>
      </c>
      <c r="B10" s="7" t="s">
        <v>47</v>
      </c>
      <c r="C10" s="37">
        <v>745000</v>
      </c>
      <c r="D10" s="37"/>
      <c r="E10" s="38">
        <v>0</v>
      </c>
    </row>
    <row r="11" spans="1:5" x14ac:dyDescent="0.2">
      <c r="A11" s="7" t="s">
        <v>5</v>
      </c>
      <c r="B11" s="7" t="s">
        <v>105</v>
      </c>
      <c r="C11" s="37">
        <v>239276.42</v>
      </c>
      <c r="D11" s="37"/>
      <c r="E11" s="38">
        <v>242991.07</v>
      </c>
    </row>
    <row r="12" spans="1:5" x14ac:dyDescent="0.2">
      <c r="A12" s="7" t="s">
        <v>50</v>
      </c>
      <c r="B12" s="7" t="s">
        <v>48</v>
      </c>
      <c r="C12" s="37">
        <v>0</v>
      </c>
      <c r="D12" s="37"/>
      <c r="E12" s="38">
        <v>0</v>
      </c>
    </row>
    <row r="13" spans="1:5" x14ac:dyDescent="0.2">
      <c r="A13" s="7" t="s">
        <v>51</v>
      </c>
      <c r="B13" s="7" t="s">
        <v>49</v>
      </c>
      <c r="C13" s="37">
        <v>0</v>
      </c>
      <c r="D13" s="37"/>
      <c r="E13" s="38">
        <v>0</v>
      </c>
    </row>
    <row r="14" spans="1:5" x14ac:dyDescent="0.2">
      <c r="A14" s="7" t="s">
        <v>52</v>
      </c>
      <c r="B14" s="7" t="s">
        <v>55</v>
      </c>
      <c r="C14" s="37">
        <v>0</v>
      </c>
      <c r="D14" s="37"/>
      <c r="E14" s="38">
        <v>0</v>
      </c>
    </row>
    <row r="15" spans="1:5" ht="45" x14ac:dyDescent="0.2">
      <c r="A15" s="40" t="s">
        <v>53</v>
      </c>
      <c r="B15" s="41" t="s">
        <v>56</v>
      </c>
      <c r="C15" s="37">
        <v>636662.68999999994</v>
      </c>
      <c r="D15" s="37"/>
      <c r="E15" s="38">
        <v>1048047.5</v>
      </c>
    </row>
    <row r="16" spans="1:5" x14ac:dyDescent="0.2">
      <c r="A16" s="40" t="s">
        <v>54</v>
      </c>
      <c r="B16" s="7" t="s">
        <v>68</v>
      </c>
      <c r="C16" s="37">
        <v>840</v>
      </c>
      <c r="D16" s="37"/>
      <c r="E16" s="38">
        <v>11913.08</v>
      </c>
    </row>
    <row r="17" spans="1:7" x14ac:dyDescent="0.2">
      <c r="A17" s="40" t="s">
        <v>57</v>
      </c>
      <c r="B17" s="41" t="s">
        <v>63</v>
      </c>
      <c r="C17" s="37">
        <v>0</v>
      </c>
      <c r="D17" s="37"/>
      <c r="E17" s="38">
        <v>0</v>
      </c>
    </row>
    <row r="18" spans="1:7" x14ac:dyDescent="0.2">
      <c r="A18" s="40" t="s">
        <v>58</v>
      </c>
      <c r="B18" s="41" t="s">
        <v>64</v>
      </c>
      <c r="C18" s="37">
        <v>0</v>
      </c>
      <c r="D18" s="37"/>
      <c r="E18" s="38">
        <v>0</v>
      </c>
    </row>
    <row r="19" spans="1:7" x14ac:dyDescent="0.2">
      <c r="A19" s="40" t="s">
        <v>59</v>
      </c>
      <c r="B19" s="41" t="s">
        <v>65</v>
      </c>
      <c r="C19" s="37">
        <v>0</v>
      </c>
      <c r="D19" s="37"/>
      <c r="E19" s="38">
        <v>0</v>
      </c>
    </row>
    <row r="20" spans="1:7" x14ac:dyDescent="0.2">
      <c r="A20" s="40" t="s">
        <v>60</v>
      </c>
      <c r="B20" s="41" t="s">
        <v>66</v>
      </c>
      <c r="C20" s="37">
        <v>0</v>
      </c>
      <c r="D20" s="37"/>
      <c r="E20" s="38">
        <v>0</v>
      </c>
    </row>
    <row r="21" spans="1:7" x14ac:dyDescent="0.2">
      <c r="A21" s="40" t="s">
        <v>61</v>
      </c>
      <c r="B21" s="41" t="s">
        <v>67</v>
      </c>
      <c r="C21" s="37">
        <v>0</v>
      </c>
      <c r="D21" s="37"/>
      <c r="E21" s="38">
        <v>0</v>
      </c>
    </row>
    <row r="22" spans="1:7" ht="30" x14ac:dyDescent="0.2">
      <c r="A22" s="40" t="s">
        <v>62</v>
      </c>
      <c r="B22" s="41" t="s">
        <v>69</v>
      </c>
      <c r="C22" s="37">
        <v>294304.21999999997</v>
      </c>
      <c r="D22" s="37"/>
      <c r="E22" s="38">
        <v>445862.77</v>
      </c>
      <c r="F22" s="92"/>
      <c r="G22" s="92"/>
    </row>
    <row r="23" spans="1:7" x14ac:dyDescent="0.2">
      <c r="A23" s="40"/>
      <c r="B23" s="90" t="s">
        <v>2680</v>
      </c>
      <c r="C23" s="91"/>
      <c r="D23" s="4"/>
      <c r="E23" s="91">
        <v>461979.41</v>
      </c>
      <c r="F23" s="92"/>
      <c r="G23" s="92"/>
    </row>
    <row r="24" spans="1:7" ht="16" thickBot="1" x14ac:dyDescent="0.25">
      <c r="A24" s="7"/>
      <c r="B24" s="29" t="s">
        <v>92</v>
      </c>
      <c r="C24" s="79">
        <f>SUM(C7:C22)</f>
        <v>7392794.5300000003</v>
      </c>
      <c r="D24" s="42"/>
      <c r="E24" s="55">
        <f>SUM(E7:E22)</f>
        <v>7338527.1900000013</v>
      </c>
    </row>
    <row r="25" spans="1:7" ht="10.5" customHeight="1" thickTop="1" x14ac:dyDescent="0.2">
      <c r="B25" s="5"/>
      <c r="C25" s="19"/>
      <c r="D25" s="19"/>
      <c r="E25" s="21"/>
    </row>
    <row r="26" spans="1:7" ht="10.5" customHeight="1" x14ac:dyDescent="0.2">
      <c r="B26" s="5"/>
      <c r="C26" s="19"/>
      <c r="D26" s="19"/>
      <c r="E26" s="21"/>
    </row>
    <row r="27" spans="1:7" x14ac:dyDescent="0.2">
      <c r="B27" s="5" t="s">
        <v>2648</v>
      </c>
      <c r="C27" s="22" t="str">
        <f>C5</f>
        <v>31.12.2023</v>
      </c>
      <c r="D27" s="22"/>
      <c r="E27" s="23" t="s">
        <v>13</v>
      </c>
    </row>
    <row r="28" spans="1:7" x14ac:dyDescent="0.2">
      <c r="C28" s="32" t="s">
        <v>1</v>
      </c>
      <c r="D28" s="14"/>
      <c r="E28" s="33" t="s">
        <v>1</v>
      </c>
    </row>
    <row r="29" spans="1:7" x14ac:dyDescent="0.2">
      <c r="A29" s="7" t="s">
        <v>0</v>
      </c>
      <c r="B29" s="7" t="s">
        <v>70</v>
      </c>
      <c r="C29" s="37">
        <v>5344865.2300000004</v>
      </c>
      <c r="D29" s="37"/>
      <c r="E29" s="38">
        <v>4754563.2300000004</v>
      </c>
    </row>
    <row r="30" spans="1:7" x14ac:dyDescent="0.2">
      <c r="A30" s="7" t="s">
        <v>2</v>
      </c>
      <c r="B30" s="7" t="s">
        <v>71</v>
      </c>
      <c r="C30" s="37">
        <v>754356.01</v>
      </c>
      <c r="D30" s="37"/>
      <c r="E30" s="38">
        <v>876177.89</v>
      </c>
    </row>
    <row r="31" spans="1:7" x14ac:dyDescent="0.2">
      <c r="A31" s="7" t="s">
        <v>3</v>
      </c>
      <c r="B31" s="7" t="s">
        <v>72</v>
      </c>
      <c r="C31" s="37">
        <v>351029.18</v>
      </c>
      <c r="D31" s="37"/>
      <c r="E31" s="38">
        <v>165028.59</v>
      </c>
    </row>
    <row r="32" spans="1:7" x14ac:dyDescent="0.2">
      <c r="A32" s="7" t="s">
        <v>4</v>
      </c>
      <c r="B32" s="7" t="s">
        <v>73</v>
      </c>
      <c r="C32" s="37">
        <v>55840.800000000003</v>
      </c>
      <c r="D32" s="37"/>
      <c r="E32" s="38">
        <v>324823.67</v>
      </c>
    </row>
    <row r="33" spans="1:7" x14ac:dyDescent="0.2">
      <c r="A33" s="7" t="s">
        <v>5</v>
      </c>
      <c r="B33" s="7" t="s">
        <v>74</v>
      </c>
      <c r="C33" s="37">
        <v>281651.96999999997</v>
      </c>
      <c r="D33" s="37"/>
      <c r="E33" s="38">
        <v>174347.73</v>
      </c>
    </row>
    <row r="34" spans="1:7" x14ac:dyDescent="0.2">
      <c r="A34" s="7" t="s">
        <v>50</v>
      </c>
      <c r="B34" s="7" t="s">
        <v>75</v>
      </c>
      <c r="C34" s="37">
        <v>117073</v>
      </c>
      <c r="D34" s="37"/>
      <c r="E34" s="38">
        <v>309063.05</v>
      </c>
    </row>
    <row r="35" spans="1:7" x14ac:dyDescent="0.2">
      <c r="A35" s="7" t="s">
        <v>51</v>
      </c>
      <c r="B35" s="7" t="s">
        <v>76</v>
      </c>
      <c r="C35" s="37">
        <v>308881.40000000002</v>
      </c>
      <c r="D35" s="37"/>
      <c r="E35" s="38">
        <v>167410.44</v>
      </c>
    </row>
    <row r="36" spans="1:7" x14ac:dyDescent="0.2">
      <c r="A36" s="7" t="s">
        <v>52</v>
      </c>
      <c r="B36" s="7" t="s">
        <v>77</v>
      </c>
      <c r="C36" s="37">
        <v>141040.12</v>
      </c>
      <c r="D36" s="37"/>
      <c r="E36" s="38">
        <v>169113.3</v>
      </c>
    </row>
    <row r="37" spans="1:7" x14ac:dyDescent="0.2">
      <c r="A37" s="7" t="s">
        <v>53</v>
      </c>
      <c r="B37" s="7" t="s">
        <v>78</v>
      </c>
      <c r="C37" s="37">
        <v>52116.76</v>
      </c>
      <c r="D37" s="37"/>
      <c r="E37" s="38">
        <v>34166.9</v>
      </c>
    </row>
    <row r="38" spans="1:7" x14ac:dyDescent="0.2">
      <c r="A38" s="7" t="s">
        <v>54</v>
      </c>
      <c r="B38" s="7" t="s">
        <v>79</v>
      </c>
      <c r="C38" s="37">
        <v>879.8</v>
      </c>
      <c r="D38" s="37"/>
      <c r="E38" s="38">
        <v>425.1</v>
      </c>
    </row>
    <row r="39" spans="1:7" x14ac:dyDescent="0.2">
      <c r="A39" s="7" t="s">
        <v>57</v>
      </c>
      <c r="B39" s="7" t="s">
        <v>82</v>
      </c>
      <c r="C39" s="37">
        <v>111034.34</v>
      </c>
      <c r="D39" s="37"/>
      <c r="E39" s="38">
        <v>401854.71</v>
      </c>
    </row>
    <row r="40" spans="1:7" x14ac:dyDescent="0.2">
      <c r="A40" s="7" t="s">
        <v>58</v>
      </c>
      <c r="B40" s="7" t="s">
        <v>83</v>
      </c>
      <c r="C40" s="37">
        <v>26047.279999999999</v>
      </c>
      <c r="D40" s="37"/>
      <c r="E40" s="38">
        <v>23731.51</v>
      </c>
    </row>
    <row r="41" spans="1:7" x14ac:dyDescent="0.2">
      <c r="A41" s="7" t="s">
        <v>59</v>
      </c>
      <c r="B41" s="7" t="s">
        <v>84</v>
      </c>
      <c r="C41" s="37">
        <v>45522.15</v>
      </c>
      <c r="D41" s="37"/>
      <c r="E41" s="38">
        <v>29717.56</v>
      </c>
    </row>
    <row r="42" spans="1:7" ht="30" x14ac:dyDescent="0.2">
      <c r="A42" s="7" t="s">
        <v>60</v>
      </c>
      <c r="B42" s="41" t="s">
        <v>85</v>
      </c>
      <c r="C42" s="37">
        <v>0</v>
      </c>
      <c r="D42" s="37"/>
      <c r="E42" s="38">
        <v>0</v>
      </c>
    </row>
    <row r="43" spans="1:7" x14ac:dyDescent="0.2">
      <c r="A43" s="7" t="s">
        <v>61</v>
      </c>
      <c r="B43" s="7" t="s">
        <v>86</v>
      </c>
      <c r="C43" s="37">
        <v>166892.07999999999</v>
      </c>
      <c r="D43" s="37"/>
      <c r="E43" s="38">
        <v>268543.84999999998</v>
      </c>
    </row>
    <row r="44" spans="1:7" x14ac:dyDescent="0.2">
      <c r="A44" s="7" t="s">
        <v>62</v>
      </c>
      <c r="B44" s="7" t="s">
        <v>87</v>
      </c>
      <c r="C44" s="37">
        <v>0</v>
      </c>
      <c r="D44" s="37"/>
      <c r="E44" s="38">
        <v>0</v>
      </c>
    </row>
    <row r="45" spans="1:7" x14ac:dyDescent="0.2">
      <c r="A45" s="7" t="s">
        <v>80</v>
      </c>
      <c r="B45" s="41" t="s">
        <v>88</v>
      </c>
      <c r="C45" s="37">
        <v>0</v>
      </c>
      <c r="D45" s="37"/>
      <c r="E45" s="38">
        <v>0</v>
      </c>
    </row>
    <row r="46" spans="1:7" ht="30" x14ac:dyDescent="0.2">
      <c r="A46" s="7" t="s">
        <v>81</v>
      </c>
      <c r="B46" s="41" t="s">
        <v>89</v>
      </c>
      <c r="C46" s="58">
        <v>43174.71</v>
      </c>
      <c r="D46" s="37"/>
      <c r="E46" s="59">
        <v>23700.62</v>
      </c>
      <c r="F46" s="92"/>
      <c r="G46" s="92"/>
    </row>
    <row r="47" spans="1:7" ht="16" thickBot="1" x14ac:dyDescent="0.25">
      <c r="A47" s="7"/>
      <c r="B47" s="29" t="s">
        <v>95</v>
      </c>
      <c r="C47" s="55">
        <f>SUM(C29:C46)</f>
        <v>7800404.8300000001</v>
      </c>
      <c r="D47" s="43"/>
      <c r="E47" s="55">
        <f>SUM(E29:E46)</f>
        <v>7722668.1499999994</v>
      </c>
    </row>
    <row r="48" spans="1:7" ht="17" thickTop="1" thickBot="1" x14ac:dyDescent="0.25">
      <c r="B48" s="5" t="s">
        <v>104</v>
      </c>
      <c r="C48" s="89">
        <f>+C24-C47</f>
        <v>-407610.29999999981</v>
      </c>
      <c r="D48" s="19"/>
      <c r="E48" s="56">
        <f>+E24-E47</f>
        <v>-384140.9599999981</v>
      </c>
    </row>
    <row r="49" ht="16" thickTop="1" x14ac:dyDescent="0.2"/>
  </sheetData>
  <pageMargins left="0.7" right="0.7" top="0.78740157499999996" bottom="0.78740157499999996" header="0.3" footer="0.3"/>
  <pageSetup paperSize="9" scale="9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F4875-9220-445B-A990-98AE860B322C}">
  <sheetPr>
    <tabColor rgb="FFFFFF00"/>
  </sheetPr>
  <dimension ref="A1:E47"/>
  <sheetViews>
    <sheetView topLeftCell="A17" workbookViewId="0">
      <selection activeCell="E45" sqref="E45"/>
    </sheetView>
  </sheetViews>
  <sheetFormatPr baseColWidth="10" defaultRowHeight="15" x14ac:dyDescent="0.2"/>
  <cols>
    <col min="1" max="1" width="3.33203125" customWidth="1"/>
    <col min="2" max="2" width="59.33203125" bestFit="1" customWidth="1"/>
    <col min="3" max="3" width="9.83203125" customWidth="1"/>
    <col min="4" max="4" width="3.83203125" customWidth="1"/>
    <col min="5" max="5" width="9.5" bestFit="1" customWidth="1"/>
  </cols>
  <sheetData>
    <row r="1" spans="1:5" ht="16" x14ac:dyDescent="0.2">
      <c r="A1" s="36" t="s">
        <v>2649</v>
      </c>
      <c r="C1" s="1"/>
      <c r="D1" s="1"/>
      <c r="E1" s="35"/>
    </row>
    <row r="2" spans="1:5" ht="11.25" customHeight="1" x14ac:dyDescent="0.2">
      <c r="A2" s="36"/>
      <c r="C2" s="1"/>
      <c r="D2" s="1"/>
      <c r="E2" s="35"/>
    </row>
    <row r="3" spans="1:5" ht="16" x14ac:dyDescent="0.2">
      <c r="A3" s="36"/>
      <c r="B3" s="5" t="s">
        <v>120</v>
      </c>
      <c r="C3" s="1"/>
      <c r="D3" s="1"/>
      <c r="E3" s="35"/>
    </row>
    <row r="4" spans="1:5" ht="9" customHeight="1" x14ac:dyDescent="0.2">
      <c r="E4" s="20"/>
    </row>
    <row r="5" spans="1:5" x14ac:dyDescent="0.2">
      <c r="B5" s="5" t="s">
        <v>2647</v>
      </c>
      <c r="C5" s="12" t="s">
        <v>21</v>
      </c>
      <c r="D5" s="22"/>
      <c r="E5" s="23" t="s">
        <v>13</v>
      </c>
    </row>
    <row r="6" spans="1:5" x14ac:dyDescent="0.2">
      <c r="C6" s="32" t="s">
        <v>1</v>
      </c>
      <c r="D6" s="14"/>
      <c r="E6" s="33" t="s">
        <v>1</v>
      </c>
    </row>
    <row r="7" spans="1:5" x14ac:dyDescent="0.2">
      <c r="A7" s="7" t="s">
        <v>0</v>
      </c>
      <c r="B7" s="7" t="s">
        <v>12</v>
      </c>
      <c r="C7" s="37">
        <v>0</v>
      </c>
      <c r="D7" s="37"/>
      <c r="E7" s="38">
        <v>0</v>
      </c>
    </row>
    <row r="8" spans="1:5" x14ac:dyDescent="0.2">
      <c r="A8" s="7" t="s">
        <v>2</v>
      </c>
      <c r="B8" s="7" t="s">
        <v>11</v>
      </c>
      <c r="C8" s="37">
        <v>0</v>
      </c>
      <c r="D8" s="37"/>
      <c r="E8" s="38">
        <v>0</v>
      </c>
    </row>
    <row r="9" spans="1:5" x14ac:dyDescent="0.2">
      <c r="A9" s="7" t="s">
        <v>3</v>
      </c>
      <c r="B9" s="7" t="s">
        <v>46</v>
      </c>
      <c r="C9" s="37">
        <v>0</v>
      </c>
      <c r="D9" s="37"/>
      <c r="E9" s="38">
        <v>0</v>
      </c>
    </row>
    <row r="10" spans="1:5" x14ac:dyDescent="0.2">
      <c r="A10" s="7" t="s">
        <v>4</v>
      </c>
      <c r="B10" s="7" t="s">
        <v>47</v>
      </c>
      <c r="C10" s="37">
        <v>0</v>
      </c>
      <c r="D10" s="37"/>
      <c r="E10" s="38">
        <v>0</v>
      </c>
    </row>
    <row r="11" spans="1:5" x14ac:dyDescent="0.2">
      <c r="A11" s="7" t="s">
        <v>5</v>
      </c>
      <c r="B11" s="7" t="s">
        <v>105</v>
      </c>
      <c r="C11" s="37">
        <v>79714.36</v>
      </c>
      <c r="D11" s="37"/>
      <c r="E11" s="38">
        <v>75702.880000000005</v>
      </c>
    </row>
    <row r="12" spans="1:5" x14ac:dyDescent="0.2">
      <c r="A12" s="7" t="s">
        <v>50</v>
      </c>
      <c r="B12" s="7" t="s">
        <v>48</v>
      </c>
      <c r="C12" s="37">
        <v>0</v>
      </c>
      <c r="D12" s="37"/>
      <c r="E12" s="38">
        <v>0</v>
      </c>
    </row>
    <row r="13" spans="1:5" x14ac:dyDescent="0.2">
      <c r="A13" s="7" t="s">
        <v>51</v>
      </c>
      <c r="B13" s="7" t="s">
        <v>49</v>
      </c>
      <c r="C13" s="37">
        <v>0</v>
      </c>
      <c r="D13" s="7"/>
      <c r="E13" s="38">
        <v>0</v>
      </c>
    </row>
    <row r="14" spans="1:5" x14ac:dyDescent="0.2">
      <c r="A14" s="7" t="s">
        <v>52</v>
      </c>
      <c r="B14" s="7" t="s">
        <v>55</v>
      </c>
      <c r="C14" s="37">
        <v>0</v>
      </c>
      <c r="D14" s="7"/>
      <c r="E14" s="38">
        <v>0</v>
      </c>
    </row>
    <row r="15" spans="1:5" ht="45" x14ac:dyDescent="0.2">
      <c r="A15" s="40" t="s">
        <v>53</v>
      </c>
      <c r="B15" s="41" t="s">
        <v>56</v>
      </c>
      <c r="C15" s="37">
        <v>0</v>
      </c>
      <c r="D15" s="7"/>
      <c r="E15" s="38">
        <v>0</v>
      </c>
    </row>
    <row r="16" spans="1:5" x14ac:dyDescent="0.2">
      <c r="A16" s="40" t="s">
        <v>54</v>
      </c>
      <c r="B16" s="7" t="s">
        <v>68</v>
      </c>
      <c r="C16" s="37">
        <v>0</v>
      </c>
      <c r="D16" s="7"/>
      <c r="E16" s="38">
        <v>0</v>
      </c>
    </row>
    <row r="17" spans="1:5" x14ac:dyDescent="0.2">
      <c r="A17" s="40" t="s">
        <v>57</v>
      </c>
      <c r="B17" s="41" t="s">
        <v>63</v>
      </c>
      <c r="C17" s="37">
        <v>0</v>
      </c>
      <c r="D17" s="7"/>
      <c r="E17" s="38">
        <v>0</v>
      </c>
    </row>
    <row r="18" spans="1:5" x14ac:dyDescent="0.2">
      <c r="A18" s="40" t="s">
        <v>58</v>
      </c>
      <c r="B18" s="41" t="s">
        <v>64</v>
      </c>
      <c r="C18" s="37">
        <v>0</v>
      </c>
      <c r="D18" s="7"/>
      <c r="E18" s="38">
        <v>0</v>
      </c>
    </row>
    <row r="19" spans="1:5" x14ac:dyDescent="0.2">
      <c r="A19" s="40" t="s">
        <v>59</v>
      </c>
      <c r="B19" s="41" t="s">
        <v>65</v>
      </c>
      <c r="C19" s="37">
        <v>0</v>
      </c>
      <c r="D19" s="7"/>
      <c r="E19" s="38">
        <v>0</v>
      </c>
    </row>
    <row r="20" spans="1:5" x14ac:dyDescent="0.2">
      <c r="A20" s="40" t="s">
        <v>60</v>
      </c>
      <c r="B20" s="41" t="s">
        <v>66</v>
      </c>
      <c r="C20" s="37">
        <v>0</v>
      </c>
      <c r="D20" s="7"/>
      <c r="E20" s="38">
        <v>0</v>
      </c>
    </row>
    <row r="21" spans="1:5" x14ac:dyDescent="0.2">
      <c r="A21" s="40" t="s">
        <v>61</v>
      </c>
      <c r="B21" s="41" t="s">
        <v>67</v>
      </c>
      <c r="C21" s="37">
        <v>0</v>
      </c>
      <c r="D21" s="7"/>
      <c r="E21" s="38">
        <v>0</v>
      </c>
    </row>
    <row r="22" spans="1:5" ht="30" x14ac:dyDescent="0.2">
      <c r="A22" s="40" t="s">
        <v>62</v>
      </c>
      <c r="B22" s="41" t="s">
        <v>69</v>
      </c>
      <c r="C22" s="37">
        <v>0</v>
      </c>
      <c r="D22" s="7"/>
      <c r="E22" s="38">
        <v>0</v>
      </c>
    </row>
    <row r="23" spans="1:5" ht="16" thickBot="1" x14ac:dyDescent="0.25">
      <c r="A23" s="7"/>
      <c r="B23" s="29" t="s">
        <v>92</v>
      </c>
      <c r="C23" s="79">
        <f>SUM(C7:C22)</f>
        <v>79714.36</v>
      </c>
      <c r="D23" s="42"/>
      <c r="E23" s="55">
        <f>SUM(E7:E22)</f>
        <v>75702.880000000005</v>
      </c>
    </row>
    <row r="24" spans="1:5" ht="10.5" customHeight="1" thickTop="1" x14ac:dyDescent="0.2">
      <c r="B24" s="5"/>
      <c r="C24" s="19"/>
      <c r="D24" s="19"/>
      <c r="E24" s="21"/>
    </row>
    <row r="25" spans="1:5" x14ac:dyDescent="0.2">
      <c r="B25" s="5" t="s">
        <v>2648</v>
      </c>
      <c r="C25" s="22" t="str">
        <f>C5</f>
        <v>31.12.2023</v>
      </c>
      <c r="D25" s="22"/>
      <c r="E25" s="23" t="s">
        <v>13</v>
      </c>
    </row>
    <row r="26" spans="1:5" x14ac:dyDescent="0.2">
      <c r="C26" s="32" t="s">
        <v>1</v>
      </c>
      <c r="D26" s="14"/>
      <c r="E26" s="33" t="s">
        <v>1</v>
      </c>
    </row>
    <row r="27" spans="1:5" x14ac:dyDescent="0.2">
      <c r="A27" s="7" t="s">
        <v>0</v>
      </c>
      <c r="B27" s="7" t="s">
        <v>70</v>
      </c>
      <c r="C27" s="37">
        <v>0</v>
      </c>
      <c r="D27" s="37"/>
      <c r="E27" s="38">
        <v>0</v>
      </c>
    </row>
    <row r="28" spans="1:5" x14ac:dyDescent="0.2">
      <c r="A28" s="7" t="s">
        <v>2</v>
      </c>
      <c r="B28" s="7" t="s">
        <v>71</v>
      </c>
      <c r="C28" s="37">
        <v>0</v>
      </c>
      <c r="D28" s="37"/>
      <c r="E28" s="38">
        <v>0</v>
      </c>
    </row>
    <row r="29" spans="1:5" x14ac:dyDescent="0.2">
      <c r="A29" s="7" t="s">
        <v>3</v>
      </c>
      <c r="B29" s="7" t="s">
        <v>72</v>
      </c>
      <c r="C29" s="37">
        <v>243.36</v>
      </c>
      <c r="D29" s="37"/>
      <c r="E29" s="38">
        <v>243.36</v>
      </c>
    </row>
    <row r="30" spans="1:5" x14ac:dyDescent="0.2">
      <c r="A30" s="7" t="s">
        <v>4</v>
      </c>
      <c r="B30" s="7" t="s">
        <v>73</v>
      </c>
      <c r="C30" s="37">
        <v>31735.23</v>
      </c>
      <c r="D30" s="37"/>
      <c r="E30" s="38">
        <v>6413.91</v>
      </c>
    </row>
    <row r="31" spans="1:5" x14ac:dyDescent="0.2">
      <c r="A31" s="7" t="s">
        <v>5</v>
      </c>
      <c r="B31" s="7" t="s">
        <v>74</v>
      </c>
      <c r="C31" s="37">
        <v>0</v>
      </c>
      <c r="D31" s="37"/>
      <c r="E31" s="38">
        <v>0</v>
      </c>
    </row>
    <row r="32" spans="1:5" x14ac:dyDescent="0.2">
      <c r="A32" s="7" t="s">
        <v>50</v>
      </c>
      <c r="B32" s="7" t="s">
        <v>75</v>
      </c>
      <c r="C32" s="37">
        <v>6013</v>
      </c>
      <c r="D32" s="37"/>
      <c r="E32" s="38">
        <v>8440.39</v>
      </c>
    </row>
    <row r="33" spans="1:5" x14ac:dyDescent="0.2">
      <c r="A33" s="7" t="s">
        <v>51</v>
      </c>
      <c r="B33" s="7" t="s">
        <v>76</v>
      </c>
      <c r="C33" s="37">
        <v>0</v>
      </c>
      <c r="D33" s="37"/>
      <c r="E33" s="38">
        <v>0</v>
      </c>
    </row>
    <row r="34" spans="1:5" x14ac:dyDescent="0.2">
      <c r="A34" s="7" t="s">
        <v>52</v>
      </c>
      <c r="B34" s="7" t="s">
        <v>77</v>
      </c>
      <c r="C34" s="37">
        <v>0</v>
      </c>
      <c r="D34" s="37"/>
      <c r="E34" s="38">
        <v>0</v>
      </c>
    </row>
    <row r="35" spans="1:5" x14ac:dyDescent="0.2">
      <c r="A35" s="7" t="s">
        <v>53</v>
      </c>
      <c r="B35" s="7" t="s">
        <v>78</v>
      </c>
      <c r="C35" s="37">
        <v>0</v>
      </c>
      <c r="D35" s="37"/>
      <c r="E35" s="38">
        <v>0</v>
      </c>
    </row>
    <row r="36" spans="1:5" x14ac:dyDescent="0.2">
      <c r="A36" s="7" t="s">
        <v>54</v>
      </c>
      <c r="B36" s="7" t="s">
        <v>79</v>
      </c>
      <c r="C36" s="37">
        <v>0</v>
      </c>
      <c r="D36" s="37"/>
      <c r="E36" s="38">
        <v>0</v>
      </c>
    </row>
    <row r="37" spans="1:5" x14ac:dyDescent="0.2">
      <c r="A37" s="7" t="s">
        <v>57</v>
      </c>
      <c r="B37" s="7" t="s">
        <v>82</v>
      </c>
      <c r="C37" s="37">
        <v>0</v>
      </c>
      <c r="D37" s="37"/>
      <c r="E37" s="38">
        <v>0</v>
      </c>
    </row>
    <row r="38" spans="1:5" x14ac:dyDescent="0.2">
      <c r="A38" s="7" t="s">
        <v>58</v>
      </c>
      <c r="B38" s="7" t="s">
        <v>83</v>
      </c>
      <c r="C38" s="37">
        <v>0</v>
      </c>
      <c r="D38" s="37"/>
      <c r="E38" s="38">
        <v>0</v>
      </c>
    </row>
    <row r="39" spans="1:5" x14ac:dyDescent="0.2">
      <c r="A39" s="7" t="s">
        <v>59</v>
      </c>
      <c r="B39" s="7" t="s">
        <v>84</v>
      </c>
      <c r="C39" s="37">
        <v>0</v>
      </c>
      <c r="D39" s="37"/>
      <c r="E39" s="38">
        <v>0</v>
      </c>
    </row>
    <row r="40" spans="1:5" ht="30" x14ac:dyDescent="0.2">
      <c r="A40" s="7" t="s">
        <v>60</v>
      </c>
      <c r="B40" s="41" t="s">
        <v>85</v>
      </c>
      <c r="C40" s="37">
        <v>0</v>
      </c>
      <c r="D40" s="37"/>
      <c r="E40" s="38">
        <v>0</v>
      </c>
    </row>
    <row r="41" spans="1:5" x14ac:dyDescent="0.2">
      <c r="A41" s="7" t="s">
        <v>61</v>
      </c>
      <c r="B41" s="7" t="s">
        <v>86</v>
      </c>
      <c r="C41" s="37">
        <v>0</v>
      </c>
      <c r="D41" s="37"/>
      <c r="E41" s="38">
        <v>0</v>
      </c>
    </row>
    <row r="42" spans="1:5" x14ac:dyDescent="0.2">
      <c r="A42" s="7" t="s">
        <v>62</v>
      </c>
      <c r="B42" s="7" t="s">
        <v>87</v>
      </c>
      <c r="C42" s="37">
        <v>16000</v>
      </c>
      <c r="D42" s="37"/>
      <c r="E42" s="38">
        <v>14000</v>
      </c>
    </row>
    <row r="43" spans="1:5" x14ac:dyDescent="0.2">
      <c r="A43" s="7" t="s">
        <v>80</v>
      </c>
      <c r="B43" s="41" t="s">
        <v>88</v>
      </c>
      <c r="C43" s="37">
        <v>0</v>
      </c>
      <c r="D43" s="37"/>
      <c r="E43" s="38">
        <v>0</v>
      </c>
    </row>
    <row r="44" spans="1:5" ht="30" x14ac:dyDescent="0.2">
      <c r="A44" s="7" t="s">
        <v>81</v>
      </c>
      <c r="B44" s="41" t="s">
        <v>89</v>
      </c>
      <c r="C44" s="58">
        <v>0</v>
      </c>
      <c r="D44" s="37"/>
      <c r="E44" s="59">
        <v>0</v>
      </c>
    </row>
    <row r="45" spans="1:5" ht="16" thickBot="1" x14ac:dyDescent="0.25">
      <c r="A45" s="7"/>
      <c r="B45" s="29" t="s">
        <v>95</v>
      </c>
      <c r="C45" s="79">
        <f>SUM(C27:C44)</f>
        <v>53991.59</v>
      </c>
      <c r="D45" s="43"/>
      <c r="E45" s="55">
        <f>SUM(E27:E44)</f>
        <v>29097.66</v>
      </c>
    </row>
    <row r="46" spans="1:5" ht="17" thickTop="1" thickBot="1" x14ac:dyDescent="0.25">
      <c r="B46" s="5" t="s">
        <v>104</v>
      </c>
      <c r="C46" s="89">
        <f>+C23-C45</f>
        <v>25722.770000000004</v>
      </c>
      <c r="D46" s="19"/>
      <c r="E46" s="56">
        <f>+E23-E45</f>
        <v>46605.22</v>
      </c>
    </row>
    <row r="47" spans="1:5" ht="16" thickTop="1" x14ac:dyDescent="0.2"/>
  </sheetData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7B816-0CD8-4BC7-BBF9-FE9CDFF51C4F}">
  <sheetPr>
    <tabColor theme="5" tint="0.39997558519241921"/>
  </sheetPr>
  <dimension ref="A1:F39"/>
  <sheetViews>
    <sheetView topLeftCell="A7" workbookViewId="0">
      <selection activeCell="F10" sqref="F10"/>
    </sheetView>
  </sheetViews>
  <sheetFormatPr baseColWidth="10" defaultRowHeight="15" x14ac:dyDescent="0.2"/>
  <cols>
    <col min="1" max="1" width="34" customWidth="1"/>
    <col min="2" max="2" width="20.33203125" bestFit="1" customWidth="1"/>
    <col min="5" max="5" width="2" customWidth="1"/>
  </cols>
  <sheetData>
    <row r="1" spans="1:6" x14ac:dyDescent="0.2">
      <c r="A1" s="45" t="s">
        <v>126</v>
      </c>
    </row>
    <row r="2" spans="1:6" x14ac:dyDescent="0.2">
      <c r="A2" s="7"/>
    </row>
    <row r="4" spans="1:6" x14ac:dyDescent="0.2">
      <c r="B4" s="47" t="s">
        <v>111</v>
      </c>
    </row>
    <row r="6" spans="1:6" x14ac:dyDescent="0.2">
      <c r="C6" s="5" t="s">
        <v>138</v>
      </c>
      <c r="D6" s="5" t="s">
        <v>138</v>
      </c>
    </row>
    <row r="7" spans="1:6" x14ac:dyDescent="0.2">
      <c r="C7" s="5" t="s">
        <v>137</v>
      </c>
      <c r="D7" s="5" t="s">
        <v>139</v>
      </c>
    </row>
    <row r="9" spans="1:6" x14ac:dyDescent="0.2">
      <c r="A9" s="14" t="s">
        <v>127</v>
      </c>
      <c r="B9" t="s">
        <v>149</v>
      </c>
      <c r="C9" s="18">
        <v>195822.15</v>
      </c>
      <c r="D9" s="18">
        <v>131978.79</v>
      </c>
      <c r="E9" s="18"/>
      <c r="F9" s="48"/>
    </row>
    <row r="10" spans="1:6" x14ac:dyDescent="0.2">
      <c r="A10" s="14" t="s">
        <v>127</v>
      </c>
      <c r="B10" t="s">
        <v>150</v>
      </c>
      <c r="C10" s="18">
        <v>36702.49</v>
      </c>
      <c r="D10" s="18">
        <v>42795.03</v>
      </c>
      <c r="E10" s="18"/>
    </row>
    <row r="11" spans="1:6" x14ac:dyDescent="0.2">
      <c r="A11" s="14" t="s">
        <v>127</v>
      </c>
      <c r="B11" t="s">
        <v>167</v>
      </c>
      <c r="C11" s="18">
        <v>92847.45</v>
      </c>
      <c r="D11" s="18">
        <v>92847.45</v>
      </c>
      <c r="E11" s="18"/>
    </row>
    <row r="12" spans="1:6" x14ac:dyDescent="0.2">
      <c r="A12" s="14" t="s">
        <v>127</v>
      </c>
      <c r="B12" t="s">
        <v>151</v>
      </c>
      <c r="C12" s="18">
        <v>64085.23</v>
      </c>
      <c r="D12" s="18">
        <v>121683.47</v>
      </c>
      <c r="E12" s="18"/>
    </row>
    <row r="13" spans="1:6" x14ac:dyDescent="0.2">
      <c r="A13" s="14" t="s">
        <v>127</v>
      </c>
      <c r="B13" t="s">
        <v>152</v>
      </c>
      <c r="C13" s="18">
        <v>41556.629999999997</v>
      </c>
      <c r="D13" s="18">
        <v>79866.27</v>
      </c>
      <c r="E13" s="18"/>
    </row>
    <row r="14" spans="1:6" x14ac:dyDescent="0.2">
      <c r="A14" s="14" t="s">
        <v>127</v>
      </c>
      <c r="B14" t="s">
        <v>153</v>
      </c>
      <c r="C14" s="18">
        <v>47625.2</v>
      </c>
      <c r="D14" s="18">
        <v>60496.41</v>
      </c>
      <c r="E14" s="18"/>
    </row>
    <row r="15" spans="1:6" x14ac:dyDescent="0.2">
      <c r="A15" s="14" t="s">
        <v>127</v>
      </c>
      <c r="B15" t="s">
        <v>154</v>
      </c>
      <c r="C15" s="18">
        <v>29969.55</v>
      </c>
      <c r="D15" s="18">
        <v>37482.129999999997</v>
      </c>
      <c r="E15" s="18"/>
    </row>
    <row r="16" spans="1:6" x14ac:dyDescent="0.2">
      <c r="A16" s="14" t="s">
        <v>127</v>
      </c>
      <c r="B16" t="s">
        <v>155</v>
      </c>
      <c r="C16" s="18">
        <v>113973.51</v>
      </c>
      <c r="D16" s="18">
        <v>106559.98</v>
      </c>
      <c r="E16" s="18"/>
    </row>
    <row r="17" spans="1:5" x14ac:dyDescent="0.2">
      <c r="A17" s="14" t="s">
        <v>127</v>
      </c>
      <c r="B17" t="s">
        <v>156</v>
      </c>
      <c r="C17" s="18">
        <v>63862.03</v>
      </c>
      <c r="D17" s="18">
        <v>55066</v>
      </c>
      <c r="E17" s="18"/>
    </row>
    <row r="18" spans="1:5" x14ac:dyDescent="0.2">
      <c r="A18" s="14" t="s">
        <v>127</v>
      </c>
      <c r="B18" t="s">
        <v>157</v>
      </c>
      <c r="C18" s="18">
        <v>44269.63</v>
      </c>
      <c r="D18" s="18">
        <v>40167.32</v>
      </c>
      <c r="E18" s="18"/>
    </row>
    <row r="19" spans="1:5" x14ac:dyDescent="0.2">
      <c r="A19" s="14" t="s">
        <v>127</v>
      </c>
      <c r="B19" t="s">
        <v>158</v>
      </c>
      <c r="C19" s="18">
        <v>90117.440000000002</v>
      </c>
      <c r="D19" s="18">
        <v>95452.78</v>
      </c>
      <c r="E19" s="18"/>
    </row>
    <row r="20" spans="1:5" x14ac:dyDescent="0.2">
      <c r="A20" s="14" t="s">
        <v>127</v>
      </c>
      <c r="B20" t="s">
        <v>159</v>
      </c>
      <c r="C20" s="18">
        <v>49393.38</v>
      </c>
      <c r="D20" s="18">
        <v>51485.94</v>
      </c>
      <c r="E20" s="18"/>
    </row>
    <row r="21" spans="1:5" x14ac:dyDescent="0.2">
      <c r="A21" s="14" t="s">
        <v>127</v>
      </c>
      <c r="B21" t="s">
        <v>160</v>
      </c>
      <c r="C21" s="18">
        <v>187089.67</v>
      </c>
      <c r="D21" s="18">
        <v>157957.12</v>
      </c>
      <c r="E21" s="18"/>
    </row>
    <row r="22" spans="1:5" x14ac:dyDescent="0.2">
      <c r="A22" s="14" t="s">
        <v>127</v>
      </c>
      <c r="B22" t="s">
        <v>161</v>
      </c>
      <c r="C22" s="18">
        <v>77901.84</v>
      </c>
      <c r="D22" s="18">
        <v>73597.66</v>
      </c>
      <c r="E22" s="18"/>
    </row>
    <row r="23" spans="1:5" x14ac:dyDescent="0.2">
      <c r="A23" s="14" t="s">
        <v>127</v>
      </c>
      <c r="B23" t="s">
        <v>162</v>
      </c>
      <c r="C23" s="18">
        <v>273690.03999999998</v>
      </c>
      <c r="D23" s="18">
        <v>281591.40999999997</v>
      </c>
      <c r="E23" s="18"/>
    </row>
    <row r="24" spans="1:5" x14ac:dyDescent="0.2">
      <c r="A24" s="14" t="s">
        <v>127</v>
      </c>
      <c r="B24" t="s">
        <v>163</v>
      </c>
      <c r="C24" s="18">
        <v>55083.97</v>
      </c>
      <c r="D24" s="18">
        <v>53169.15</v>
      </c>
    </row>
    <row r="25" spans="1:5" x14ac:dyDescent="0.2">
      <c r="A25" s="14" t="s">
        <v>127</v>
      </c>
      <c r="B25" t="s">
        <v>164</v>
      </c>
      <c r="C25" s="18">
        <v>75694.44</v>
      </c>
      <c r="D25" s="18">
        <v>43364.41</v>
      </c>
    </row>
    <row r="26" spans="1:5" x14ac:dyDescent="0.2">
      <c r="A26" s="14" t="s">
        <v>127</v>
      </c>
      <c r="B26" t="s">
        <v>168</v>
      </c>
      <c r="C26" s="18">
        <v>18535.91</v>
      </c>
      <c r="D26" s="18">
        <v>16702.57</v>
      </c>
    </row>
    <row r="27" spans="1:5" x14ac:dyDescent="0.2">
      <c r="A27" s="14" t="s">
        <v>127</v>
      </c>
      <c r="B27" t="s">
        <v>165</v>
      </c>
      <c r="C27" s="18">
        <v>87744.3</v>
      </c>
      <c r="D27" s="18">
        <v>110010.9</v>
      </c>
    </row>
    <row r="28" spans="1:5" x14ac:dyDescent="0.2">
      <c r="A28" s="14" t="s">
        <v>127</v>
      </c>
      <c r="B28" t="s">
        <v>166</v>
      </c>
      <c r="C28" s="18">
        <v>23121.83</v>
      </c>
      <c r="D28" s="18">
        <v>23712.959999999999</v>
      </c>
    </row>
    <row r="29" spans="1:5" x14ac:dyDescent="0.2">
      <c r="A29" s="14"/>
      <c r="C29" s="18"/>
      <c r="D29" s="18"/>
    </row>
    <row r="30" spans="1:5" x14ac:dyDescent="0.2">
      <c r="A30" s="14"/>
      <c r="C30" s="18"/>
      <c r="D30" s="18"/>
    </row>
    <row r="31" spans="1:5" x14ac:dyDescent="0.2">
      <c r="A31" s="14" t="s">
        <v>135</v>
      </c>
      <c r="B31" t="s">
        <v>169</v>
      </c>
      <c r="C31" s="18">
        <v>110208.28</v>
      </c>
      <c r="D31" s="18">
        <v>65843.86</v>
      </c>
    </row>
    <row r="32" spans="1:5" x14ac:dyDescent="0.2">
      <c r="A32" s="14" t="s">
        <v>135</v>
      </c>
      <c r="B32" t="s">
        <v>170</v>
      </c>
      <c r="C32" s="18">
        <v>24704.79</v>
      </c>
      <c r="D32" s="18">
        <v>14049.14</v>
      </c>
    </row>
    <row r="33" spans="1:6" x14ac:dyDescent="0.2">
      <c r="A33" s="14" t="s">
        <v>135</v>
      </c>
      <c r="B33" t="s">
        <v>171</v>
      </c>
      <c r="C33" s="18">
        <v>79714.36</v>
      </c>
      <c r="D33" s="18">
        <v>53991.59</v>
      </c>
      <c r="F33" s="48"/>
    </row>
    <row r="34" spans="1:6" x14ac:dyDescent="0.2">
      <c r="A34" s="14" t="s">
        <v>135</v>
      </c>
      <c r="B34" t="s">
        <v>156</v>
      </c>
      <c r="C34" s="18">
        <v>81926.399999999994</v>
      </c>
      <c r="D34" s="18">
        <v>51552.65</v>
      </c>
    </row>
    <row r="35" spans="1:6" x14ac:dyDescent="0.2">
      <c r="C35" s="18"/>
      <c r="D35" s="18"/>
    </row>
    <row r="36" spans="1:6" x14ac:dyDescent="0.2">
      <c r="C36" s="18"/>
      <c r="D36" s="18"/>
    </row>
    <row r="37" spans="1:6" x14ac:dyDescent="0.2">
      <c r="A37" t="s">
        <v>2681</v>
      </c>
      <c r="C37" s="18">
        <v>3403437.7199999988</v>
      </c>
      <c r="D37" s="18">
        <v>2892337.5999999992</v>
      </c>
    </row>
    <row r="38" spans="1:6" x14ac:dyDescent="0.2">
      <c r="C38" s="18"/>
      <c r="D38" s="18"/>
    </row>
    <row r="39" spans="1:6" x14ac:dyDescent="0.2">
      <c r="B39" s="48"/>
    </row>
  </sheetData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I51"/>
  <sheetViews>
    <sheetView topLeftCell="A7" workbookViewId="0">
      <selection activeCell="I28" sqref="I28"/>
    </sheetView>
  </sheetViews>
  <sheetFormatPr baseColWidth="10" defaultRowHeight="15" x14ac:dyDescent="0.2"/>
  <cols>
    <col min="1" max="1" width="3.33203125" customWidth="1"/>
    <col min="2" max="2" width="59.33203125" bestFit="1" customWidth="1"/>
    <col min="3" max="3" width="11.6640625" bestFit="1" customWidth="1"/>
    <col min="4" max="4" width="3.83203125" customWidth="1"/>
    <col min="5" max="5" width="11.83203125" bestFit="1" customWidth="1"/>
    <col min="6" max="7" width="4.5" bestFit="1" customWidth="1"/>
    <col min="8" max="8" width="18" customWidth="1"/>
  </cols>
  <sheetData>
    <row r="1" spans="1:9" ht="16" x14ac:dyDescent="0.2">
      <c r="A1" s="36" t="s">
        <v>2649</v>
      </c>
      <c r="C1" s="1"/>
      <c r="D1" s="1"/>
      <c r="E1" s="35"/>
    </row>
    <row r="2" spans="1:9" ht="11.25" customHeight="1" x14ac:dyDescent="0.2">
      <c r="A2" s="36"/>
      <c r="C2" s="1"/>
      <c r="D2" s="1"/>
      <c r="E2" s="35"/>
    </row>
    <row r="3" spans="1:9" ht="16" x14ac:dyDescent="0.2">
      <c r="A3" s="36"/>
      <c r="B3" s="5" t="s">
        <v>112</v>
      </c>
      <c r="C3" s="1"/>
      <c r="D3" s="1"/>
      <c r="E3" s="35"/>
    </row>
    <row r="4" spans="1:9" ht="9" customHeight="1" x14ac:dyDescent="0.2">
      <c r="E4" s="20"/>
    </row>
    <row r="5" spans="1:9" x14ac:dyDescent="0.2">
      <c r="B5" s="5" t="s">
        <v>2647</v>
      </c>
      <c r="C5" s="12" t="s">
        <v>21</v>
      </c>
      <c r="D5" s="22"/>
      <c r="E5" s="23" t="s">
        <v>13</v>
      </c>
    </row>
    <row r="6" spans="1:9" x14ac:dyDescent="0.2">
      <c r="C6" s="32" t="s">
        <v>1</v>
      </c>
      <c r="D6" s="14"/>
      <c r="E6" s="33" t="s">
        <v>1</v>
      </c>
    </row>
    <row r="7" spans="1:9" x14ac:dyDescent="0.2">
      <c r="A7" s="7" t="s">
        <v>0</v>
      </c>
      <c r="B7" s="7" t="s">
        <v>12</v>
      </c>
      <c r="C7" s="37">
        <v>4287402</v>
      </c>
      <c r="D7" s="37"/>
      <c r="E7" s="38">
        <v>4917017.4800000004</v>
      </c>
    </row>
    <row r="8" spans="1:9" x14ac:dyDescent="0.2">
      <c r="A8" s="7" t="s">
        <v>2</v>
      </c>
      <c r="B8" s="7" t="s">
        <v>11</v>
      </c>
      <c r="C8" s="37">
        <v>528061.05000000005</v>
      </c>
      <c r="D8" s="37"/>
      <c r="E8" s="38">
        <v>525604.27</v>
      </c>
    </row>
    <row r="9" spans="1:9" x14ac:dyDescent="0.2">
      <c r="A9" s="7" t="s">
        <v>3</v>
      </c>
      <c r="B9" s="7" t="s">
        <v>46</v>
      </c>
      <c r="C9" s="37">
        <v>0</v>
      </c>
      <c r="D9" s="37"/>
      <c r="E9" s="38">
        <v>0</v>
      </c>
    </row>
    <row r="10" spans="1:9" x14ac:dyDescent="0.2">
      <c r="A10" s="7" t="s">
        <v>4</v>
      </c>
      <c r="B10" s="7" t="s">
        <v>47</v>
      </c>
      <c r="C10" s="37">
        <v>0</v>
      </c>
      <c r="D10" s="37"/>
      <c r="E10" s="38">
        <v>0</v>
      </c>
    </row>
    <row r="11" spans="1:9" x14ac:dyDescent="0.2">
      <c r="A11" s="7" t="s">
        <v>5</v>
      </c>
      <c r="B11" s="7" t="s">
        <v>105</v>
      </c>
      <c r="C11" s="37">
        <v>31601.79</v>
      </c>
      <c r="D11" s="37"/>
      <c r="E11" s="38">
        <v>28802.400000000001</v>
      </c>
    </row>
    <row r="12" spans="1:9" x14ac:dyDescent="0.2">
      <c r="A12" s="7" t="s">
        <v>50</v>
      </c>
      <c r="B12" s="7" t="s">
        <v>48</v>
      </c>
      <c r="C12" s="37">
        <v>0</v>
      </c>
      <c r="D12" s="37"/>
      <c r="E12" s="38">
        <v>0</v>
      </c>
    </row>
    <row r="13" spans="1:9" x14ac:dyDescent="0.2">
      <c r="A13" s="7" t="s">
        <v>51</v>
      </c>
      <c r="B13" s="7" t="s">
        <v>49</v>
      </c>
      <c r="C13" s="37">
        <v>0</v>
      </c>
      <c r="D13" s="37"/>
      <c r="E13" s="38">
        <v>0</v>
      </c>
    </row>
    <row r="14" spans="1:9" x14ac:dyDescent="0.2">
      <c r="A14" s="7" t="s">
        <v>52</v>
      </c>
      <c r="B14" s="7" t="s">
        <v>55</v>
      </c>
      <c r="C14" s="37">
        <v>0</v>
      </c>
      <c r="D14" s="37"/>
      <c r="E14" s="38">
        <v>0</v>
      </c>
    </row>
    <row r="15" spans="1:9" ht="45" x14ac:dyDescent="0.2">
      <c r="A15" s="40" t="s">
        <v>53</v>
      </c>
      <c r="B15" s="41" t="s">
        <v>56</v>
      </c>
      <c r="C15" s="37">
        <v>0</v>
      </c>
      <c r="D15" s="37"/>
      <c r="E15" s="38">
        <v>0</v>
      </c>
    </row>
    <row r="16" spans="1:9" x14ac:dyDescent="0.2">
      <c r="A16" s="40" t="s">
        <v>54</v>
      </c>
      <c r="B16" s="7" t="s">
        <v>68</v>
      </c>
      <c r="C16" s="37">
        <v>1000</v>
      </c>
      <c r="D16" s="37"/>
      <c r="E16" s="38">
        <v>835.2</v>
      </c>
      <c r="I16" s="128"/>
    </row>
    <row r="17" spans="1:7" x14ac:dyDescent="0.2">
      <c r="A17" s="40" t="s">
        <v>57</v>
      </c>
      <c r="B17" s="41" t="s">
        <v>63</v>
      </c>
      <c r="C17" s="37">
        <v>0</v>
      </c>
      <c r="D17" s="37"/>
      <c r="E17" s="38">
        <v>0</v>
      </c>
    </row>
    <row r="18" spans="1:7" x14ac:dyDescent="0.2">
      <c r="A18" s="40" t="s">
        <v>58</v>
      </c>
      <c r="B18" s="41" t="s">
        <v>64</v>
      </c>
      <c r="C18" s="37">
        <v>0</v>
      </c>
      <c r="D18" s="37"/>
      <c r="E18" s="38">
        <v>0</v>
      </c>
    </row>
    <row r="19" spans="1:7" x14ac:dyDescent="0.2">
      <c r="A19" s="40" t="s">
        <v>59</v>
      </c>
      <c r="B19" s="41" t="s">
        <v>65</v>
      </c>
      <c r="C19" s="37">
        <v>0</v>
      </c>
      <c r="D19" s="37"/>
      <c r="E19" s="38">
        <v>0</v>
      </c>
    </row>
    <row r="20" spans="1:7" x14ac:dyDescent="0.2">
      <c r="A20" s="40" t="s">
        <v>60</v>
      </c>
      <c r="B20" s="41" t="s">
        <v>66</v>
      </c>
      <c r="C20" s="37">
        <v>11030</v>
      </c>
      <c r="D20" s="37"/>
      <c r="E20" s="38">
        <v>10237.85</v>
      </c>
    </row>
    <row r="21" spans="1:7" x14ac:dyDescent="0.2">
      <c r="A21" s="40" t="s">
        <v>61</v>
      </c>
      <c r="B21" s="41" t="s">
        <v>67</v>
      </c>
      <c r="C21" s="37">
        <v>0</v>
      </c>
      <c r="D21" s="37"/>
      <c r="E21" s="38">
        <v>0</v>
      </c>
    </row>
    <row r="22" spans="1:7" ht="30" x14ac:dyDescent="0.2">
      <c r="A22" s="40" t="s">
        <v>62</v>
      </c>
      <c r="B22" s="41" t="s">
        <v>69</v>
      </c>
      <c r="C22" s="37">
        <v>1390617.63</v>
      </c>
      <c r="D22" s="37"/>
      <c r="E22" s="38">
        <v>381899.98</v>
      </c>
      <c r="F22" s="96"/>
      <c r="G22" s="96"/>
    </row>
    <row r="23" spans="1:7" s="97" customFormat="1" ht="13" x14ac:dyDescent="0.15">
      <c r="A23" s="98"/>
      <c r="B23" s="90" t="s">
        <v>2690</v>
      </c>
      <c r="C23" s="4">
        <v>1390617.63</v>
      </c>
      <c r="D23" s="4"/>
      <c r="E23" s="4"/>
      <c r="F23" s="99"/>
      <c r="G23" s="99"/>
    </row>
    <row r="24" spans="1:7" s="97" customFormat="1" ht="13" x14ac:dyDescent="0.15">
      <c r="A24" s="98"/>
      <c r="B24" s="90" t="s">
        <v>2779</v>
      </c>
      <c r="C24" s="91"/>
      <c r="D24" s="4"/>
      <c r="E24" s="91">
        <v>381899.98</v>
      </c>
      <c r="F24" s="99"/>
      <c r="G24" s="99"/>
    </row>
    <row r="25" spans="1:7" ht="16" thickBot="1" x14ac:dyDescent="0.25">
      <c r="A25" s="7"/>
      <c r="B25" s="29" t="s">
        <v>92</v>
      </c>
      <c r="C25" s="79">
        <f>SUM(C7:C22)</f>
        <v>6249712.4699999997</v>
      </c>
      <c r="D25" s="42"/>
      <c r="E25" s="55">
        <f>SUM(E7:E22)</f>
        <v>5864397.1799999997</v>
      </c>
    </row>
    <row r="26" spans="1:7" ht="10.5" customHeight="1" thickTop="1" x14ac:dyDescent="0.2">
      <c r="B26" s="5"/>
      <c r="C26" s="19"/>
      <c r="D26" s="19"/>
      <c r="E26" s="21"/>
    </row>
    <row r="27" spans="1:7" ht="10.5" customHeight="1" x14ac:dyDescent="0.2">
      <c r="B27" s="5"/>
      <c r="C27" s="19"/>
      <c r="D27" s="19"/>
      <c r="E27" s="21"/>
    </row>
    <row r="28" spans="1:7" x14ac:dyDescent="0.2">
      <c r="B28" s="5" t="s">
        <v>2648</v>
      </c>
      <c r="C28" s="22" t="str">
        <f>C5</f>
        <v>31.12.2023</v>
      </c>
      <c r="D28" s="22"/>
      <c r="E28" s="23" t="s">
        <v>13</v>
      </c>
    </row>
    <row r="29" spans="1:7" x14ac:dyDescent="0.2">
      <c r="C29" s="32" t="s">
        <v>1</v>
      </c>
      <c r="D29" s="14"/>
      <c r="E29" s="33" t="s">
        <v>1</v>
      </c>
    </row>
    <row r="30" spans="1:7" x14ac:dyDescent="0.2">
      <c r="A30" s="7" t="s">
        <v>0</v>
      </c>
      <c r="B30" s="7" t="s">
        <v>70</v>
      </c>
      <c r="C30" s="37">
        <v>1590359.39</v>
      </c>
      <c r="D30" s="37"/>
      <c r="E30" s="38">
        <v>1640159.1</v>
      </c>
    </row>
    <row r="31" spans="1:7" x14ac:dyDescent="0.2">
      <c r="A31" s="7" t="s">
        <v>2</v>
      </c>
      <c r="B31" s="7" t="s">
        <v>71</v>
      </c>
      <c r="C31" s="37">
        <v>561074.69999999995</v>
      </c>
      <c r="D31" s="37"/>
      <c r="E31" s="38">
        <v>517069.77</v>
      </c>
    </row>
    <row r="32" spans="1:7" x14ac:dyDescent="0.2">
      <c r="A32" s="7" t="s">
        <v>3</v>
      </c>
      <c r="B32" s="7" t="s">
        <v>72</v>
      </c>
      <c r="C32" s="37">
        <v>6873.12</v>
      </c>
      <c r="D32" s="37"/>
      <c r="E32" s="38">
        <v>24212.67</v>
      </c>
    </row>
    <row r="33" spans="1:7" x14ac:dyDescent="0.2">
      <c r="A33" s="7" t="s">
        <v>4</v>
      </c>
      <c r="B33" s="7" t="s">
        <v>73</v>
      </c>
      <c r="C33" s="37">
        <v>15466.61</v>
      </c>
      <c r="D33" s="37"/>
      <c r="E33" s="38">
        <v>32877.919999999998</v>
      </c>
    </row>
    <row r="34" spans="1:7" x14ac:dyDescent="0.2">
      <c r="A34" s="7" t="s">
        <v>5</v>
      </c>
      <c r="B34" s="7" t="s">
        <v>74</v>
      </c>
      <c r="C34" s="37">
        <v>9273.56</v>
      </c>
      <c r="D34" s="37"/>
      <c r="E34" s="38">
        <v>14681.55</v>
      </c>
    </row>
    <row r="35" spans="1:7" x14ac:dyDescent="0.2">
      <c r="A35" s="7" t="s">
        <v>50</v>
      </c>
      <c r="B35" s="7" t="s">
        <v>75</v>
      </c>
      <c r="C35" s="37">
        <v>615672.62</v>
      </c>
      <c r="D35" s="37"/>
      <c r="E35" s="38">
        <v>535945.26</v>
      </c>
    </row>
    <row r="36" spans="1:7" x14ac:dyDescent="0.2">
      <c r="A36" s="7" t="s">
        <v>51</v>
      </c>
      <c r="B36" s="7" t="s">
        <v>76</v>
      </c>
      <c r="C36" s="37">
        <v>185501.06</v>
      </c>
      <c r="D36" s="37"/>
      <c r="E36" s="38">
        <v>218225.53</v>
      </c>
    </row>
    <row r="37" spans="1:7" x14ac:dyDescent="0.2">
      <c r="A37" s="7" t="s">
        <v>52</v>
      </c>
      <c r="B37" s="7" t="s">
        <v>77</v>
      </c>
      <c r="C37" s="37">
        <v>117438.63</v>
      </c>
      <c r="D37" s="37"/>
      <c r="E37" s="38">
        <v>131521.13</v>
      </c>
    </row>
    <row r="38" spans="1:7" x14ac:dyDescent="0.2">
      <c r="A38" s="7" t="s">
        <v>53</v>
      </c>
      <c r="B38" s="7" t="s">
        <v>78</v>
      </c>
      <c r="C38" s="37">
        <v>19766.57</v>
      </c>
      <c r="D38" s="37"/>
      <c r="E38" s="38">
        <v>134422.88</v>
      </c>
    </row>
    <row r="39" spans="1:7" x14ac:dyDescent="0.2">
      <c r="A39" s="7" t="s">
        <v>54</v>
      </c>
      <c r="B39" s="7" t="s">
        <v>79</v>
      </c>
      <c r="C39" s="37">
        <v>0</v>
      </c>
      <c r="D39" s="37"/>
      <c r="E39" s="38">
        <v>0</v>
      </c>
    </row>
    <row r="40" spans="1:7" x14ac:dyDescent="0.2">
      <c r="A40" s="7" t="s">
        <v>57</v>
      </c>
      <c r="B40" s="7" t="s">
        <v>82</v>
      </c>
      <c r="C40" s="37">
        <v>13009.65</v>
      </c>
      <c r="D40" s="37"/>
      <c r="E40" s="38">
        <v>10125.4</v>
      </c>
    </row>
    <row r="41" spans="1:7" x14ac:dyDescent="0.2">
      <c r="A41" s="7" t="s">
        <v>58</v>
      </c>
      <c r="B41" s="7" t="s">
        <v>83</v>
      </c>
      <c r="C41" s="37">
        <v>0</v>
      </c>
      <c r="D41" s="37"/>
      <c r="E41" s="38">
        <v>0</v>
      </c>
    </row>
    <row r="42" spans="1:7" x14ac:dyDescent="0.2">
      <c r="A42" s="7" t="s">
        <v>59</v>
      </c>
      <c r="B42" s="7" t="s">
        <v>84</v>
      </c>
      <c r="C42" s="37">
        <v>9253.68</v>
      </c>
      <c r="D42" s="37"/>
      <c r="E42" s="38">
        <v>3389.04</v>
      </c>
    </row>
    <row r="43" spans="1:7" ht="30" x14ac:dyDescent="0.2">
      <c r="A43" s="7" t="s">
        <v>60</v>
      </c>
      <c r="B43" s="41" t="s">
        <v>85</v>
      </c>
      <c r="C43" s="37">
        <v>0</v>
      </c>
      <c r="D43" s="37"/>
      <c r="E43" s="38">
        <v>0</v>
      </c>
    </row>
    <row r="44" spans="1:7" x14ac:dyDescent="0.2">
      <c r="A44" s="7" t="s">
        <v>61</v>
      </c>
      <c r="B44" s="7" t="s">
        <v>86</v>
      </c>
      <c r="C44" s="37">
        <v>0</v>
      </c>
      <c r="D44" s="37"/>
      <c r="E44" s="38">
        <v>0</v>
      </c>
    </row>
    <row r="45" spans="1:7" x14ac:dyDescent="0.2">
      <c r="A45" s="7" t="s">
        <v>62</v>
      </c>
      <c r="B45" s="7" t="s">
        <v>87</v>
      </c>
      <c r="C45" s="37">
        <v>0</v>
      </c>
      <c r="D45" s="37"/>
      <c r="E45" s="38">
        <v>0</v>
      </c>
    </row>
    <row r="46" spans="1:7" x14ac:dyDescent="0.2">
      <c r="A46" s="7" t="s">
        <v>80</v>
      </c>
      <c r="B46" s="41" t="s">
        <v>88</v>
      </c>
      <c r="C46" s="37">
        <v>0</v>
      </c>
      <c r="D46" s="37"/>
      <c r="E46" s="38">
        <v>0</v>
      </c>
    </row>
    <row r="47" spans="1:7" ht="30" x14ac:dyDescent="0.2">
      <c r="A47" s="7" t="s">
        <v>81</v>
      </c>
      <c r="B47" s="41" t="s">
        <v>89</v>
      </c>
      <c r="C47" s="37">
        <v>2698937.09</v>
      </c>
      <c r="D47" s="37"/>
      <c r="E47" s="38">
        <v>2448723.71</v>
      </c>
      <c r="F47" s="96"/>
      <c r="G47" s="96"/>
    </row>
    <row r="48" spans="1:7" x14ac:dyDescent="0.2">
      <c r="A48" s="7"/>
      <c r="B48" s="90" t="s">
        <v>2657</v>
      </c>
      <c r="C48" s="129">
        <v>2567995.41</v>
      </c>
      <c r="D48" s="2"/>
      <c r="E48" s="91">
        <v>2264200.9700000002</v>
      </c>
      <c r="F48" s="48"/>
      <c r="G48" s="48"/>
    </row>
    <row r="49" spans="1:5" ht="16" thickBot="1" x14ac:dyDescent="0.25">
      <c r="A49" s="7"/>
      <c r="B49" s="29" t="s">
        <v>95</v>
      </c>
      <c r="C49" s="79">
        <f>SUM(C30:C47)</f>
        <v>5842626.6799999997</v>
      </c>
      <c r="D49" s="43"/>
      <c r="E49" s="55">
        <f>SUM(E30:E47)</f>
        <v>5711353.959999999</v>
      </c>
    </row>
    <row r="50" spans="1:5" ht="17" thickTop="1" thickBot="1" x14ac:dyDescent="0.25">
      <c r="B50" s="5" t="s">
        <v>104</v>
      </c>
      <c r="C50" s="89">
        <f>+C25-C49</f>
        <v>407085.79000000004</v>
      </c>
      <c r="D50" s="19"/>
      <c r="E50" s="56">
        <f>+E25-E49</f>
        <v>153043.22000000067</v>
      </c>
    </row>
    <row r="51" spans="1:5" ht="16" thickTop="1" x14ac:dyDescent="0.2"/>
  </sheetData>
  <pageMargins left="0.7" right="0.7" top="0.78740157499999996" bottom="0.78740157499999996" header="0.3" footer="0.3"/>
  <pageSetup paperSize="9" scale="9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94290-EC95-4DA5-9744-083F17547A59}">
  <sheetPr>
    <tabColor rgb="FFFFFF00"/>
    <pageSetUpPr fitToPage="1"/>
  </sheetPr>
  <dimension ref="A1:G50"/>
  <sheetViews>
    <sheetView topLeftCell="A13" workbookViewId="0">
      <selection activeCell="H22" sqref="H22"/>
    </sheetView>
  </sheetViews>
  <sheetFormatPr baseColWidth="10" defaultRowHeight="15" x14ac:dyDescent="0.2"/>
  <cols>
    <col min="1" max="1" width="3.33203125" customWidth="1"/>
    <col min="2" max="2" width="59.33203125" bestFit="1" customWidth="1"/>
    <col min="3" max="3" width="9.83203125" customWidth="1"/>
    <col min="4" max="4" width="3.83203125" customWidth="1"/>
    <col min="5" max="5" width="10.6640625" bestFit="1" customWidth="1"/>
    <col min="6" max="6" width="4.83203125" bestFit="1" customWidth="1"/>
    <col min="7" max="7" width="4.5" bestFit="1" customWidth="1"/>
  </cols>
  <sheetData>
    <row r="1" spans="1:6" ht="16" x14ac:dyDescent="0.2">
      <c r="A1" s="36" t="s">
        <v>2649</v>
      </c>
      <c r="C1" s="1"/>
      <c r="D1" s="1"/>
      <c r="E1" s="35"/>
      <c r="F1" s="35"/>
    </row>
    <row r="2" spans="1:6" ht="11.25" customHeight="1" x14ac:dyDescent="0.2">
      <c r="A2" s="36"/>
      <c r="C2" s="1"/>
      <c r="D2" s="1"/>
      <c r="E2" s="35"/>
      <c r="F2" s="35"/>
    </row>
    <row r="3" spans="1:6" ht="16" x14ac:dyDescent="0.2">
      <c r="A3" s="36"/>
      <c r="B3" s="5" t="s">
        <v>121</v>
      </c>
      <c r="C3" s="1"/>
      <c r="D3" s="1"/>
      <c r="E3" s="35"/>
      <c r="F3" s="35"/>
    </row>
    <row r="4" spans="1:6" ht="9" customHeight="1" x14ac:dyDescent="0.2">
      <c r="E4" s="20"/>
      <c r="F4" s="20"/>
    </row>
    <row r="5" spans="1:6" x14ac:dyDescent="0.2">
      <c r="B5" s="5" t="s">
        <v>2647</v>
      </c>
      <c r="C5" s="12" t="s">
        <v>21</v>
      </c>
      <c r="D5" s="22"/>
      <c r="E5" s="23" t="s">
        <v>13</v>
      </c>
      <c r="F5" s="23"/>
    </row>
    <row r="6" spans="1:6" x14ac:dyDescent="0.2">
      <c r="C6" s="32" t="s">
        <v>1</v>
      </c>
      <c r="D6" s="14"/>
      <c r="E6" s="33" t="s">
        <v>1</v>
      </c>
      <c r="F6" s="17"/>
    </row>
    <row r="7" spans="1:6" x14ac:dyDescent="0.2">
      <c r="A7" s="7" t="s">
        <v>0</v>
      </c>
      <c r="B7" s="7" t="s">
        <v>12</v>
      </c>
      <c r="C7" s="37">
        <v>0</v>
      </c>
      <c r="D7" s="37"/>
      <c r="E7" s="38">
        <v>0</v>
      </c>
      <c r="F7" s="38"/>
    </row>
    <row r="8" spans="1:6" x14ac:dyDescent="0.2">
      <c r="A8" s="7" t="s">
        <v>2</v>
      </c>
      <c r="B8" s="7" t="s">
        <v>11</v>
      </c>
      <c r="C8" s="37">
        <v>77017.759999999995</v>
      </c>
      <c r="D8" s="37"/>
      <c r="E8" s="38">
        <v>72002.100000000006</v>
      </c>
      <c r="F8" s="38"/>
    </row>
    <row r="9" spans="1:6" x14ac:dyDescent="0.2">
      <c r="A9" s="7" t="s">
        <v>3</v>
      </c>
      <c r="B9" s="7" t="s">
        <v>46</v>
      </c>
      <c r="C9" s="37">
        <v>3813.8</v>
      </c>
      <c r="D9" s="37"/>
      <c r="E9" s="38">
        <v>3658</v>
      </c>
      <c r="F9" s="38"/>
    </row>
    <row r="10" spans="1:6" x14ac:dyDescent="0.2">
      <c r="A10" s="7" t="s">
        <v>4</v>
      </c>
      <c r="B10" s="7" t="s">
        <v>47</v>
      </c>
      <c r="C10" s="37">
        <v>0</v>
      </c>
      <c r="D10" s="37"/>
      <c r="E10" s="38">
        <v>0</v>
      </c>
      <c r="F10" s="38"/>
    </row>
    <row r="11" spans="1:6" x14ac:dyDescent="0.2">
      <c r="A11" s="7" t="s">
        <v>5</v>
      </c>
      <c r="B11" s="7" t="s">
        <v>105</v>
      </c>
      <c r="C11" s="37">
        <v>0</v>
      </c>
      <c r="D11" s="37"/>
      <c r="E11" s="38">
        <v>0</v>
      </c>
      <c r="F11" s="38"/>
    </row>
    <row r="12" spans="1:6" x14ac:dyDescent="0.2">
      <c r="A12" s="7" t="s">
        <v>50</v>
      </c>
      <c r="B12" s="7" t="s">
        <v>48</v>
      </c>
      <c r="C12" s="37">
        <v>1533.41</v>
      </c>
      <c r="D12" s="37"/>
      <c r="E12" s="38">
        <v>1573.44</v>
      </c>
      <c r="F12" s="38"/>
    </row>
    <row r="13" spans="1:6" x14ac:dyDescent="0.2">
      <c r="A13" s="7" t="s">
        <v>51</v>
      </c>
      <c r="B13" s="7" t="s">
        <v>49</v>
      </c>
      <c r="C13" s="37">
        <v>0</v>
      </c>
      <c r="D13" s="37"/>
      <c r="E13" s="38">
        <v>0</v>
      </c>
      <c r="F13" s="38"/>
    </row>
    <row r="14" spans="1:6" x14ac:dyDescent="0.2">
      <c r="A14" s="7" t="s">
        <v>52</v>
      </c>
      <c r="B14" s="7" t="s">
        <v>55</v>
      </c>
      <c r="C14" s="37">
        <v>0</v>
      </c>
      <c r="D14" s="37"/>
      <c r="E14" s="38">
        <v>0</v>
      </c>
      <c r="F14" s="38"/>
    </row>
    <row r="15" spans="1:6" ht="45" x14ac:dyDescent="0.2">
      <c r="A15" s="40" t="s">
        <v>53</v>
      </c>
      <c r="B15" s="41" t="s">
        <v>56</v>
      </c>
      <c r="C15" s="37">
        <v>10645.5</v>
      </c>
      <c r="D15" s="37"/>
      <c r="E15" s="38">
        <v>63336.9</v>
      </c>
      <c r="F15" s="38"/>
    </row>
    <row r="16" spans="1:6" x14ac:dyDescent="0.2">
      <c r="A16" s="40" t="s">
        <v>54</v>
      </c>
      <c r="B16" s="7" t="s">
        <v>68</v>
      </c>
      <c r="C16" s="37">
        <v>0</v>
      </c>
      <c r="D16" s="37"/>
      <c r="E16" s="38">
        <v>0</v>
      </c>
      <c r="F16" s="38"/>
    </row>
    <row r="17" spans="1:7" x14ac:dyDescent="0.2">
      <c r="A17" s="40" t="s">
        <v>57</v>
      </c>
      <c r="B17" s="41" t="s">
        <v>63</v>
      </c>
      <c r="C17" s="37">
        <v>0</v>
      </c>
      <c r="D17" s="37"/>
      <c r="E17" s="38">
        <v>0</v>
      </c>
      <c r="F17" s="38"/>
    </row>
    <row r="18" spans="1:7" x14ac:dyDescent="0.2">
      <c r="A18" s="40" t="s">
        <v>58</v>
      </c>
      <c r="B18" s="41" t="s">
        <v>64</v>
      </c>
      <c r="C18" s="37">
        <v>0</v>
      </c>
      <c r="D18" s="37"/>
      <c r="E18" s="38">
        <v>0</v>
      </c>
      <c r="F18" s="38"/>
    </row>
    <row r="19" spans="1:7" x14ac:dyDescent="0.2">
      <c r="A19" s="40" t="s">
        <v>59</v>
      </c>
      <c r="B19" s="41" t="s">
        <v>65</v>
      </c>
      <c r="C19" s="37">
        <v>0</v>
      </c>
      <c r="D19" s="37"/>
      <c r="E19" s="38">
        <v>0</v>
      </c>
      <c r="F19" s="38"/>
    </row>
    <row r="20" spans="1:7" x14ac:dyDescent="0.2">
      <c r="A20" s="40" t="s">
        <v>60</v>
      </c>
      <c r="B20" s="41" t="s">
        <v>66</v>
      </c>
      <c r="C20" s="37">
        <v>0</v>
      </c>
      <c r="D20" s="37"/>
      <c r="E20" s="38">
        <v>0</v>
      </c>
      <c r="F20" s="38"/>
    </row>
    <row r="21" spans="1:7" x14ac:dyDescent="0.2">
      <c r="A21" s="40" t="s">
        <v>61</v>
      </c>
      <c r="B21" s="41" t="s">
        <v>67</v>
      </c>
      <c r="C21" s="37">
        <v>1437.6</v>
      </c>
      <c r="D21" s="37"/>
      <c r="E21" s="38">
        <f>50+948.3</f>
        <v>998.3</v>
      </c>
      <c r="F21" s="38"/>
    </row>
    <row r="22" spans="1:7" ht="30" x14ac:dyDescent="0.2">
      <c r="A22" s="40" t="s">
        <v>62</v>
      </c>
      <c r="B22" s="41" t="s">
        <v>69</v>
      </c>
      <c r="C22" s="37">
        <v>334152.90999999997</v>
      </c>
      <c r="D22" s="37"/>
      <c r="E22" s="38">
        <v>400037.11</v>
      </c>
      <c r="F22" s="94"/>
      <c r="G22" s="96"/>
    </row>
    <row r="23" spans="1:7" x14ac:dyDescent="0.2">
      <c r="A23" s="40"/>
      <c r="B23" s="90" t="s">
        <v>2658</v>
      </c>
      <c r="C23" s="4">
        <v>299397.53999999998</v>
      </c>
      <c r="D23" s="37"/>
      <c r="E23" s="38">
        <v>293236.26</v>
      </c>
      <c r="F23" s="38"/>
    </row>
    <row r="24" spans="1:7" x14ac:dyDescent="0.2">
      <c r="A24" s="40"/>
      <c r="B24" s="90" t="s">
        <v>2659</v>
      </c>
      <c r="C24" s="91">
        <v>28416.71</v>
      </c>
      <c r="D24" s="37"/>
      <c r="E24" s="59">
        <f>85244+15556.85</f>
        <v>100800.85</v>
      </c>
      <c r="F24" s="38"/>
    </row>
    <row r="25" spans="1:7" ht="16" thickBot="1" x14ac:dyDescent="0.25">
      <c r="A25" s="7"/>
      <c r="B25" s="29" t="s">
        <v>92</v>
      </c>
      <c r="C25" s="79">
        <f>SUM(C7:C22)</f>
        <v>428600.98</v>
      </c>
      <c r="D25" s="42"/>
      <c r="E25" s="55">
        <f>SUM(E7:E22)</f>
        <v>541605.85</v>
      </c>
      <c r="F25" s="43"/>
    </row>
    <row r="26" spans="1:7" ht="10.5" customHeight="1" thickTop="1" x14ac:dyDescent="0.2">
      <c r="B26" s="5"/>
      <c r="C26" s="19"/>
      <c r="D26" s="19"/>
      <c r="E26" s="21"/>
      <c r="F26" s="21"/>
    </row>
    <row r="27" spans="1:7" ht="10.5" customHeight="1" x14ac:dyDescent="0.2">
      <c r="B27" s="5"/>
      <c r="C27" s="19"/>
      <c r="D27" s="19"/>
      <c r="E27" s="21"/>
      <c r="F27" s="21"/>
    </row>
    <row r="28" spans="1:7" x14ac:dyDescent="0.2">
      <c r="B28" s="5" t="s">
        <v>2648</v>
      </c>
      <c r="C28" s="22" t="str">
        <f>C5</f>
        <v>31.12.2023</v>
      </c>
      <c r="D28" s="22"/>
      <c r="E28" s="23" t="s">
        <v>13</v>
      </c>
      <c r="F28" s="23"/>
    </row>
    <row r="29" spans="1:7" x14ac:dyDescent="0.2">
      <c r="C29" s="32" t="s">
        <v>1</v>
      </c>
      <c r="D29" s="14"/>
      <c r="E29" s="33" t="s">
        <v>1</v>
      </c>
      <c r="F29" s="17"/>
    </row>
    <row r="30" spans="1:7" x14ac:dyDescent="0.2">
      <c r="A30" s="7" t="s">
        <v>0</v>
      </c>
      <c r="B30" s="7" t="s">
        <v>70</v>
      </c>
      <c r="C30" s="37">
        <v>245379.5</v>
      </c>
      <c r="D30" s="37"/>
      <c r="E30" s="38">
        <v>228621.42</v>
      </c>
      <c r="F30" s="38"/>
    </row>
    <row r="31" spans="1:7" x14ac:dyDescent="0.2">
      <c r="A31" s="7" t="s">
        <v>2</v>
      </c>
      <c r="B31" s="7" t="s">
        <v>71</v>
      </c>
      <c r="C31" s="37">
        <v>65063.37</v>
      </c>
      <c r="D31" s="37"/>
      <c r="E31" s="38">
        <v>69156.460000000006</v>
      </c>
      <c r="F31" s="38"/>
    </row>
    <row r="32" spans="1:7" x14ac:dyDescent="0.2">
      <c r="A32" s="7" t="s">
        <v>3</v>
      </c>
      <c r="B32" s="7" t="s">
        <v>72</v>
      </c>
      <c r="C32" s="37">
        <v>19523.38</v>
      </c>
      <c r="D32" s="37"/>
      <c r="E32" s="38">
        <v>113084.29</v>
      </c>
      <c r="F32" s="38"/>
    </row>
    <row r="33" spans="1:7" x14ac:dyDescent="0.2">
      <c r="A33" s="7" t="s">
        <v>4</v>
      </c>
      <c r="B33" s="7" t="s">
        <v>73</v>
      </c>
      <c r="C33" s="37">
        <v>0</v>
      </c>
      <c r="D33" s="37"/>
      <c r="E33" s="38">
        <v>0</v>
      </c>
      <c r="F33" s="38"/>
    </row>
    <row r="34" spans="1:7" x14ac:dyDescent="0.2">
      <c r="A34" s="7" t="s">
        <v>5</v>
      </c>
      <c r="B34" s="7" t="s">
        <v>74</v>
      </c>
      <c r="C34" s="37">
        <v>0</v>
      </c>
      <c r="D34" s="37"/>
      <c r="E34" s="38">
        <v>0</v>
      </c>
      <c r="F34" s="38"/>
    </row>
    <row r="35" spans="1:7" x14ac:dyDescent="0.2">
      <c r="A35" s="7" t="s">
        <v>50</v>
      </c>
      <c r="B35" s="7" t="s">
        <v>75</v>
      </c>
      <c r="C35" s="37">
        <v>0</v>
      </c>
      <c r="D35" s="37"/>
      <c r="E35" s="38">
        <v>0</v>
      </c>
      <c r="F35" s="38"/>
    </row>
    <row r="36" spans="1:7" x14ac:dyDescent="0.2">
      <c r="A36" s="7" t="s">
        <v>51</v>
      </c>
      <c r="B36" s="7" t="s">
        <v>76</v>
      </c>
      <c r="C36" s="37">
        <v>86862.21</v>
      </c>
      <c r="D36" s="37"/>
      <c r="E36" s="38">
        <v>117535.59</v>
      </c>
      <c r="F36" s="38"/>
    </row>
    <row r="37" spans="1:7" x14ac:dyDescent="0.2">
      <c r="A37" s="7" t="s">
        <v>52</v>
      </c>
      <c r="B37" s="7" t="s">
        <v>77</v>
      </c>
      <c r="C37" s="37">
        <v>0</v>
      </c>
      <c r="D37" s="37"/>
      <c r="E37" s="38">
        <v>0</v>
      </c>
      <c r="F37" s="38"/>
    </row>
    <row r="38" spans="1:7" x14ac:dyDescent="0.2">
      <c r="A38" s="7" t="s">
        <v>53</v>
      </c>
      <c r="B38" s="7" t="s">
        <v>78</v>
      </c>
      <c r="C38" s="37">
        <v>1802.05</v>
      </c>
      <c r="D38" s="37"/>
      <c r="E38" s="38">
        <v>3023.27</v>
      </c>
      <c r="F38" s="38"/>
    </row>
    <row r="39" spans="1:7" x14ac:dyDescent="0.2">
      <c r="A39" s="7" t="s">
        <v>54</v>
      </c>
      <c r="B39" s="7" t="s">
        <v>79</v>
      </c>
      <c r="C39" s="37">
        <v>0</v>
      </c>
      <c r="D39" s="37"/>
      <c r="E39" s="38">
        <v>0</v>
      </c>
      <c r="F39" s="38"/>
    </row>
    <row r="40" spans="1:7" x14ac:dyDescent="0.2">
      <c r="A40" s="7" t="s">
        <v>57</v>
      </c>
      <c r="B40" s="7" t="s">
        <v>82</v>
      </c>
      <c r="C40" s="37">
        <v>4583.7</v>
      </c>
      <c r="D40" s="37"/>
      <c r="E40" s="38">
        <v>4083.97</v>
      </c>
      <c r="F40" s="38"/>
    </row>
    <row r="41" spans="1:7" x14ac:dyDescent="0.2">
      <c r="A41" s="7" t="s">
        <v>58</v>
      </c>
      <c r="B41" s="7" t="s">
        <v>83</v>
      </c>
      <c r="C41" s="37">
        <v>2586.92</v>
      </c>
      <c r="D41" s="37"/>
      <c r="E41" s="38">
        <v>11211.39</v>
      </c>
      <c r="F41" s="38"/>
    </row>
    <row r="42" spans="1:7" x14ac:dyDescent="0.2">
      <c r="A42" s="7" t="s">
        <v>59</v>
      </c>
      <c r="B42" s="7" t="s">
        <v>84</v>
      </c>
      <c r="C42" s="37">
        <v>1083.2</v>
      </c>
      <c r="D42" s="37"/>
      <c r="E42" s="38">
        <v>1475.4</v>
      </c>
      <c r="F42" s="38"/>
    </row>
    <row r="43" spans="1:7" ht="30" x14ac:dyDescent="0.2">
      <c r="A43" s="7" t="s">
        <v>60</v>
      </c>
      <c r="B43" s="41" t="s">
        <v>85</v>
      </c>
      <c r="C43" s="37">
        <v>0</v>
      </c>
      <c r="D43" s="37"/>
      <c r="E43" s="38">
        <v>0</v>
      </c>
      <c r="F43" s="38"/>
    </row>
    <row r="44" spans="1:7" x14ac:dyDescent="0.2">
      <c r="A44" s="7" t="s">
        <v>61</v>
      </c>
      <c r="B44" s="7" t="s">
        <v>86</v>
      </c>
      <c r="C44" s="37">
        <v>0</v>
      </c>
      <c r="D44" s="37"/>
      <c r="E44" s="38">
        <v>0</v>
      </c>
      <c r="F44" s="38"/>
    </row>
    <row r="45" spans="1:7" x14ac:dyDescent="0.2">
      <c r="A45" s="7" t="s">
        <v>62</v>
      </c>
      <c r="B45" s="7" t="s">
        <v>87</v>
      </c>
      <c r="C45" s="37">
        <v>38077.120000000003</v>
      </c>
      <c r="D45" s="37"/>
      <c r="E45" s="38">
        <v>20717.68</v>
      </c>
      <c r="F45" s="38"/>
    </row>
    <row r="46" spans="1:7" x14ac:dyDescent="0.2">
      <c r="A46" s="7" t="s">
        <v>80</v>
      </c>
      <c r="B46" s="41" t="s">
        <v>88</v>
      </c>
      <c r="C46" s="37">
        <v>0</v>
      </c>
      <c r="D46" s="37"/>
      <c r="E46" s="38">
        <v>7801.2</v>
      </c>
      <c r="F46" s="38"/>
    </row>
    <row r="47" spans="1:7" ht="30" x14ac:dyDescent="0.2">
      <c r="A47" s="7" t="s">
        <v>81</v>
      </c>
      <c r="B47" s="41" t="s">
        <v>89</v>
      </c>
      <c r="C47" s="58">
        <v>4852.0200000000004</v>
      </c>
      <c r="D47" s="37"/>
      <c r="E47" s="59">
        <v>11159.8</v>
      </c>
      <c r="F47" s="95"/>
      <c r="G47" s="96"/>
    </row>
    <row r="48" spans="1:7" ht="16" thickBot="1" x14ac:dyDescent="0.25">
      <c r="A48" s="7"/>
      <c r="B48" s="29" t="s">
        <v>95</v>
      </c>
      <c r="C48" s="79">
        <f>SUM(C30:C47)</f>
        <v>469813.47000000003</v>
      </c>
      <c r="D48" s="43"/>
      <c r="E48" s="55">
        <f>SUM(E30:E47)</f>
        <v>587870.47000000009</v>
      </c>
      <c r="F48" s="43"/>
    </row>
    <row r="49" spans="2:6" ht="17" thickTop="1" thickBot="1" x14ac:dyDescent="0.25">
      <c r="B49" s="5" t="s">
        <v>104</v>
      </c>
      <c r="C49" s="89">
        <f>+C25-C48</f>
        <v>-41212.490000000049</v>
      </c>
      <c r="D49" s="19"/>
      <c r="E49" s="56">
        <f>+E25-E48</f>
        <v>-46264.620000000112</v>
      </c>
      <c r="F49" s="21"/>
    </row>
    <row r="50" spans="2:6" ht="16" thickTop="1" x14ac:dyDescent="0.2"/>
  </sheetData>
  <pageMargins left="0.7" right="0.7" top="0.78740157499999996" bottom="0.78740157499999996" header="0.3" footer="0.3"/>
  <pageSetup paperSize="9" scale="9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C8645-6F74-412A-BDFB-F07D5BB6F822}">
  <sheetPr>
    <tabColor theme="5" tint="0.39997558519241921"/>
  </sheetPr>
  <dimension ref="A1:J35"/>
  <sheetViews>
    <sheetView topLeftCell="A7" workbookViewId="0">
      <selection activeCell="A29" sqref="A29"/>
    </sheetView>
  </sheetViews>
  <sheetFormatPr baseColWidth="10" defaultRowHeight="15" x14ac:dyDescent="0.2"/>
  <cols>
    <col min="1" max="1" width="34.5" customWidth="1"/>
    <col min="2" max="2" width="20.33203125" bestFit="1" customWidth="1"/>
    <col min="5" max="5" width="59.5" customWidth="1"/>
  </cols>
  <sheetData>
    <row r="1" spans="1:5" x14ac:dyDescent="0.2">
      <c r="A1" s="45" t="s">
        <v>126</v>
      </c>
    </row>
    <row r="2" spans="1:5" x14ac:dyDescent="0.2">
      <c r="A2" s="7"/>
    </row>
    <row r="4" spans="1:5" x14ac:dyDescent="0.2">
      <c r="B4" s="47" t="s">
        <v>112</v>
      </c>
    </row>
    <row r="6" spans="1:5" x14ac:dyDescent="0.2">
      <c r="C6" s="5" t="s">
        <v>138</v>
      </c>
      <c r="D6" s="5" t="s">
        <v>138</v>
      </c>
    </row>
    <row r="7" spans="1:5" x14ac:dyDescent="0.2">
      <c r="C7" s="5" t="s">
        <v>137</v>
      </c>
      <c r="D7" s="5" t="s">
        <v>139</v>
      </c>
    </row>
    <row r="9" spans="1:5" x14ac:dyDescent="0.2">
      <c r="A9" s="14" t="s">
        <v>127</v>
      </c>
      <c r="B9" t="s">
        <v>172</v>
      </c>
      <c r="C9" s="18">
        <v>180764.88</v>
      </c>
      <c r="D9" s="18">
        <v>193884.16</v>
      </c>
      <c r="E9" s="18"/>
    </row>
    <row r="10" spans="1:5" x14ac:dyDescent="0.2">
      <c r="A10" s="14" t="s">
        <v>127</v>
      </c>
      <c r="B10" t="s">
        <v>173</v>
      </c>
      <c r="C10" s="18">
        <v>197170.58</v>
      </c>
      <c r="D10" s="18">
        <v>180508.19</v>
      </c>
      <c r="E10" s="18"/>
    </row>
    <row r="11" spans="1:5" x14ac:dyDescent="0.2">
      <c r="A11" s="14" t="s">
        <v>127</v>
      </c>
      <c r="B11" t="s">
        <v>174</v>
      </c>
      <c r="C11" s="18">
        <v>202636.96</v>
      </c>
      <c r="D11" s="18">
        <v>191073.1</v>
      </c>
      <c r="E11" s="18"/>
    </row>
    <row r="12" spans="1:5" x14ac:dyDescent="0.2">
      <c r="A12" s="14" t="s">
        <v>127</v>
      </c>
      <c r="B12" t="s">
        <v>175</v>
      </c>
      <c r="C12" s="18">
        <v>178680.5</v>
      </c>
      <c r="D12" s="18">
        <v>159964.18</v>
      </c>
      <c r="E12" s="18"/>
    </row>
    <row r="13" spans="1:5" x14ac:dyDescent="0.2">
      <c r="A13" s="14" t="s">
        <v>127</v>
      </c>
      <c r="B13" t="s">
        <v>186</v>
      </c>
      <c r="C13" s="18">
        <v>181026.04</v>
      </c>
      <c r="D13" s="18">
        <v>151138.47</v>
      </c>
      <c r="E13" s="18"/>
    </row>
    <row r="14" spans="1:5" x14ac:dyDescent="0.2">
      <c r="A14" s="14" t="s">
        <v>127</v>
      </c>
      <c r="B14" t="s">
        <v>176</v>
      </c>
      <c r="C14" s="18">
        <v>229833.87</v>
      </c>
      <c r="D14" s="18">
        <v>222064.1</v>
      </c>
      <c r="E14" s="18"/>
    </row>
    <row r="15" spans="1:5" x14ac:dyDescent="0.2">
      <c r="A15" s="14" t="s">
        <v>127</v>
      </c>
      <c r="B15" t="s">
        <v>177</v>
      </c>
      <c r="C15" s="18">
        <v>428600.98</v>
      </c>
      <c r="D15" s="18">
        <v>469813.47000000003</v>
      </c>
    </row>
    <row r="16" spans="1:5" x14ac:dyDescent="0.2">
      <c r="A16" s="100" t="s">
        <v>2801</v>
      </c>
      <c r="C16" s="18"/>
      <c r="D16" s="18"/>
      <c r="E16" s="100"/>
    </row>
    <row r="17" spans="1:10" x14ac:dyDescent="0.2">
      <c r="A17" s="14"/>
      <c r="C17" s="18"/>
      <c r="D17" s="18"/>
      <c r="E17" s="100"/>
    </row>
    <row r="18" spans="1:10" x14ac:dyDescent="0.2">
      <c r="A18" s="14" t="s">
        <v>127</v>
      </c>
      <c r="B18" t="s">
        <v>178</v>
      </c>
      <c r="C18" s="18">
        <v>235368.5</v>
      </c>
      <c r="D18" s="18">
        <v>216960.97</v>
      </c>
      <c r="E18" s="18"/>
    </row>
    <row r="19" spans="1:10" x14ac:dyDescent="0.2">
      <c r="A19" s="14" t="s">
        <v>127</v>
      </c>
      <c r="B19" t="s">
        <v>185</v>
      </c>
      <c r="C19" s="18">
        <v>136995.64000000001</v>
      </c>
      <c r="D19" s="18">
        <v>134603.29</v>
      </c>
      <c r="E19" s="18"/>
    </row>
    <row r="20" spans="1:10" x14ac:dyDescent="0.2">
      <c r="A20" s="14" t="s">
        <v>127</v>
      </c>
      <c r="B20" t="s">
        <v>179</v>
      </c>
      <c r="C20" s="18">
        <v>149479.56</v>
      </c>
      <c r="D20" s="18">
        <v>139068.12</v>
      </c>
      <c r="E20" s="18"/>
    </row>
    <row r="21" spans="1:10" x14ac:dyDescent="0.2">
      <c r="A21" s="14" t="s">
        <v>127</v>
      </c>
      <c r="B21" t="s">
        <v>180</v>
      </c>
      <c r="C21" s="18">
        <v>137460.9</v>
      </c>
      <c r="D21" s="18">
        <v>125823.11</v>
      </c>
      <c r="E21" s="18"/>
    </row>
    <row r="22" spans="1:10" x14ac:dyDescent="0.2">
      <c r="A22" s="14" t="s">
        <v>127</v>
      </c>
      <c r="B22" t="s">
        <v>181</v>
      </c>
      <c r="C22" s="18">
        <v>275955.94</v>
      </c>
      <c r="D22" s="18">
        <v>256545.56</v>
      </c>
      <c r="E22" s="57"/>
    </row>
    <row r="23" spans="1:10" x14ac:dyDescent="0.2">
      <c r="A23" s="14" t="s">
        <v>127</v>
      </c>
      <c r="B23" t="s">
        <v>182</v>
      </c>
      <c r="C23" s="18">
        <v>162251.1</v>
      </c>
      <c r="D23" s="18">
        <v>148423.07</v>
      </c>
      <c r="E23" s="18"/>
    </row>
    <row r="24" spans="1:10" x14ac:dyDescent="0.2">
      <c r="A24" s="14" t="s">
        <v>127</v>
      </c>
      <c r="B24" t="s">
        <v>183</v>
      </c>
      <c r="C24" s="18">
        <v>200989.9</v>
      </c>
      <c r="D24" s="18">
        <v>183360.05</v>
      </c>
      <c r="E24" s="18"/>
    </row>
    <row r="25" spans="1:10" x14ac:dyDescent="0.2">
      <c r="A25" s="14" t="s">
        <v>127</v>
      </c>
      <c r="B25" t="s">
        <v>184</v>
      </c>
      <c r="C25" s="18">
        <v>211080.77</v>
      </c>
      <c r="D25" s="18">
        <v>188506.88</v>
      </c>
      <c r="E25" s="18"/>
    </row>
    <row r="26" spans="1:10" x14ac:dyDescent="0.2">
      <c r="A26" s="14"/>
      <c r="C26" s="18"/>
      <c r="D26" s="18"/>
    </row>
    <row r="27" spans="1:10" x14ac:dyDescent="0.2">
      <c r="A27" s="14"/>
      <c r="C27" s="18"/>
      <c r="D27" s="18"/>
    </row>
    <row r="28" spans="1:10" x14ac:dyDescent="0.2">
      <c r="A28" s="14" t="s">
        <v>135</v>
      </c>
      <c r="B28" t="s">
        <v>187</v>
      </c>
      <c r="C28" s="18">
        <v>428600.98</v>
      </c>
      <c r="D28" s="18">
        <v>469813.47000000003</v>
      </c>
    </row>
    <row r="29" spans="1:10" x14ac:dyDescent="0.2">
      <c r="A29" s="100" t="s">
        <v>2795</v>
      </c>
      <c r="C29" s="18"/>
      <c r="D29" s="18"/>
      <c r="E29" s="100"/>
    </row>
    <row r="30" spans="1:10" x14ac:dyDescent="0.2">
      <c r="A30" s="14"/>
      <c r="C30" s="18"/>
      <c r="D30" s="18"/>
      <c r="E30" s="100"/>
    </row>
    <row r="31" spans="1:10" x14ac:dyDescent="0.2">
      <c r="A31" s="14" t="s">
        <v>135</v>
      </c>
      <c r="B31" t="s">
        <v>181</v>
      </c>
      <c r="C31" s="18">
        <v>37235.589999999997</v>
      </c>
      <c r="D31" s="18">
        <v>38955.659999999996</v>
      </c>
      <c r="I31" s="130"/>
      <c r="J31" s="48"/>
    </row>
    <row r="32" spans="1:10" x14ac:dyDescent="0.2">
      <c r="A32" s="14" t="s">
        <v>135</v>
      </c>
      <c r="B32" t="s">
        <v>184</v>
      </c>
      <c r="C32" s="18">
        <v>20799.919999999998</v>
      </c>
      <c r="D32" s="18">
        <v>15148.34</v>
      </c>
      <c r="J32" s="48"/>
    </row>
    <row r="33" spans="1:4" x14ac:dyDescent="0.2">
      <c r="C33" s="18"/>
      <c r="D33" s="18"/>
    </row>
    <row r="34" spans="1:4" x14ac:dyDescent="0.2">
      <c r="C34" s="18"/>
      <c r="D34" s="18"/>
    </row>
    <row r="35" spans="1:4" x14ac:dyDescent="0.2">
      <c r="A35" t="s">
        <v>2681</v>
      </c>
      <c r="C35" s="18">
        <v>2596039.84</v>
      </c>
      <c r="D35" s="18">
        <v>2096239.0999999992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G49"/>
  <sheetViews>
    <sheetView topLeftCell="A13" workbookViewId="0">
      <selection activeCell="J47" sqref="J47"/>
    </sheetView>
  </sheetViews>
  <sheetFormatPr baseColWidth="10" defaultRowHeight="15" x14ac:dyDescent="0.2"/>
  <cols>
    <col min="1" max="1" width="3.33203125" customWidth="1"/>
    <col min="2" max="2" width="59.33203125" bestFit="1" customWidth="1"/>
    <col min="3" max="3" width="11.6640625" bestFit="1" customWidth="1"/>
    <col min="4" max="4" width="3.83203125" customWidth="1"/>
    <col min="5" max="5" width="11.83203125" bestFit="1" customWidth="1"/>
    <col min="6" max="6" width="3.5" bestFit="1" customWidth="1"/>
    <col min="7" max="7" width="6.1640625" bestFit="1" customWidth="1"/>
  </cols>
  <sheetData>
    <row r="1" spans="1:5" ht="16" x14ac:dyDescent="0.2">
      <c r="A1" s="36" t="s">
        <v>2649</v>
      </c>
      <c r="C1" s="1"/>
      <c r="D1" s="1"/>
      <c r="E1" s="35"/>
    </row>
    <row r="2" spans="1:5" ht="11.25" customHeight="1" x14ac:dyDescent="0.2">
      <c r="A2" s="36"/>
      <c r="C2" s="1"/>
      <c r="D2" s="1"/>
      <c r="E2" s="35"/>
    </row>
    <row r="3" spans="1:5" ht="16" x14ac:dyDescent="0.2">
      <c r="A3" s="36"/>
      <c r="B3" s="5" t="s">
        <v>113</v>
      </c>
      <c r="C3" s="1"/>
      <c r="D3" s="1"/>
      <c r="E3" s="35"/>
    </row>
    <row r="4" spans="1:5" ht="9" customHeight="1" x14ac:dyDescent="0.2">
      <c r="E4" s="20"/>
    </row>
    <row r="5" spans="1:5" x14ac:dyDescent="0.2">
      <c r="B5" s="5" t="s">
        <v>2647</v>
      </c>
      <c r="C5" s="12" t="s">
        <v>21</v>
      </c>
      <c r="D5" s="22"/>
      <c r="E5" s="23" t="s">
        <v>13</v>
      </c>
    </row>
    <row r="6" spans="1:5" x14ac:dyDescent="0.2">
      <c r="C6" s="32" t="s">
        <v>1</v>
      </c>
      <c r="D6" s="14"/>
      <c r="E6" s="33" t="s">
        <v>1</v>
      </c>
    </row>
    <row r="7" spans="1:5" x14ac:dyDescent="0.2">
      <c r="A7" s="7" t="s">
        <v>0</v>
      </c>
      <c r="B7" s="7" t="s">
        <v>12</v>
      </c>
      <c r="C7" s="37">
        <v>1149435.3999999999</v>
      </c>
      <c r="D7" s="37"/>
      <c r="E7" s="38">
        <v>1207922.47</v>
      </c>
    </row>
    <row r="8" spans="1:5" x14ac:dyDescent="0.2">
      <c r="A8" s="7" t="s">
        <v>2</v>
      </c>
      <c r="B8" s="7" t="s">
        <v>11</v>
      </c>
      <c r="C8" s="37">
        <v>143378.79</v>
      </c>
      <c r="D8" s="37"/>
      <c r="E8" s="38">
        <v>148795.53</v>
      </c>
    </row>
    <row r="9" spans="1:5" x14ac:dyDescent="0.2">
      <c r="A9" s="7" t="s">
        <v>3</v>
      </c>
      <c r="B9" s="7" t="s">
        <v>46</v>
      </c>
      <c r="C9" s="37">
        <v>0</v>
      </c>
      <c r="D9" s="37"/>
      <c r="E9" s="38">
        <v>0</v>
      </c>
    </row>
    <row r="10" spans="1:5" x14ac:dyDescent="0.2">
      <c r="A10" s="7" t="s">
        <v>4</v>
      </c>
      <c r="B10" s="7" t="s">
        <v>47</v>
      </c>
      <c r="C10" s="37">
        <v>0</v>
      </c>
      <c r="D10" s="37"/>
      <c r="E10" s="38">
        <v>0</v>
      </c>
    </row>
    <row r="11" spans="1:5" x14ac:dyDescent="0.2">
      <c r="A11" s="7" t="s">
        <v>5</v>
      </c>
      <c r="B11" s="7" t="s">
        <v>105</v>
      </c>
      <c r="C11" s="37">
        <v>227043.81</v>
      </c>
      <c r="D11" s="37"/>
      <c r="E11" s="38">
        <v>224684.45</v>
      </c>
    </row>
    <row r="12" spans="1:5" x14ac:dyDescent="0.2">
      <c r="A12" s="7" t="s">
        <v>50</v>
      </c>
      <c r="B12" s="7" t="s">
        <v>48</v>
      </c>
      <c r="C12" s="37">
        <v>0</v>
      </c>
      <c r="D12" s="37"/>
      <c r="E12" s="38">
        <v>0</v>
      </c>
    </row>
    <row r="13" spans="1:5" x14ac:dyDescent="0.2">
      <c r="A13" s="7" t="s">
        <v>51</v>
      </c>
      <c r="B13" s="7" t="s">
        <v>49</v>
      </c>
      <c r="C13" s="37">
        <v>0</v>
      </c>
      <c r="D13" s="37"/>
      <c r="E13" s="38">
        <v>0</v>
      </c>
    </row>
    <row r="14" spans="1:5" x14ac:dyDescent="0.2">
      <c r="A14" s="7" t="s">
        <v>52</v>
      </c>
      <c r="B14" s="7" t="s">
        <v>55</v>
      </c>
      <c r="C14" s="37">
        <v>0</v>
      </c>
      <c r="D14" s="37"/>
      <c r="E14" s="38">
        <v>0</v>
      </c>
    </row>
    <row r="15" spans="1:5" ht="45" x14ac:dyDescent="0.2">
      <c r="A15" s="40" t="s">
        <v>53</v>
      </c>
      <c r="B15" s="41" t="s">
        <v>56</v>
      </c>
      <c r="C15" s="37">
        <v>0</v>
      </c>
      <c r="D15" s="37"/>
      <c r="E15" s="38">
        <v>0</v>
      </c>
    </row>
    <row r="16" spans="1:5" x14ac:dyDescent="0.2">
      <c r="A16" s="40" t="s">
        <v>54</v>
      </c>
      <c r="B16" s="7" t="s">
        <v>68</v>
      </c>
      <c r="C16" s="37">
        <v>0</v>
      </c>
      <c r="D16" s="37"/>
      <c r="E16" s="38">
        <v>0</v>
      </c>
    </row>
    <row r="17" spans="1:7" x14ac:dyDescent="0.2">
      <c r="A17" s="40" t="s">
        <v>57</v>
      </c>
      <c r="B17" s="41" t="s">
        <v>63</v>
      </c>
      <c r="C17" s="37">
        <v>0</v>
      </c>
      <c r="D17" s="37"/>
      <c r="E17" s="38">
        <v>0</v>
      </c>
    </row>
    <row r="18" spans="1:7" x14ac:dyDescent="0.2">
      <c r="A18" s="40" t="s">
        <v>58</v>
      </c>
      <c r="B18" s="41" t="s">
        <v>64</v>
      </c>
      <c r="C18" s="37">
        <v>0</v>
      </c>
      <c r="D18" s="37"/>
      <c r="E18" s="38">
        <v>0</v>
      </c>
    </row>
    <row r="19" spans="1:7" x14ac:dyDescent="0.2">
      <c r="A19" s="40" t="s">
        <v>59</v>
      </c>
      <c r="B19" s="41" t="s">
        <v>65</v>
      </c>
      <c r="C19" s="37">
        <v>0</v>
      </c>
      <c r="D19" s="37"/>
      <c r="E19" s="38">
        <v>0</v>
      </c>
      <c r="G19" s="48"/>
    </row>
    <row r="20" spans="1:7" x14ac:dyDescent="0.2">
      <c r="A20" s="40" t="s">
        <v>60</v>
      </c>
      <c r="B20" s="41" t="s">
        <v>66</v>
      </c>
      <c r="C20" s="37">
        <v>107065</v>
      </c>
      <c r="D20" s="37"/>
      <c r="E20" s="38">
        <v>0</v>
      </c>
    </row>
    <row r="21" spans="1:7" x14ac:dyDescent="0.2">
      <c r="A21" s="40" t="s">
        <v>61</v>
      </c>
      <c r="B21" s="41" t="s">
        <v>67</v>
      </c>
      <c r="C21" s="37">
        <v>0</v>
      </c>
      <c r="D21" s="37"/>
      <c r="E21" s="38">
        <v>0</v>
      </c>
    </row>
    <row r="22" spans="1:7" ht="30" x14ac:dyDescent="0.2">
      <c r="A22" s="40" t="s">
        <v>62</v>
      </c>
      <c r="B22" s="41" t="s">
        <v>69</v>
      </c>
      <c r="C22" s="37">
        <v>148369.37</v>
      </c>
      <c r="D22" s="37"/>
      <c r="E22" s="38">
        <v>155618.97</v>
      </c>
      <c r="F22" s="96"/>
      <c r="G22" s="96"/>
    </row>
    <row r="23" spans="1:7" s="97" customFormat="1" ht="13" x14ac:dyDescent="0.15">
      <c r="A23" s="98"/>
      <c r="B23" s="90" t="s">
        <v>2683</v>
      </c>
      <c r="C23" s="91">
        <v>84877.67</v>
      </c>
      <c r="D23" s="4"/>
      <c r="E23" s="91">
        <v>66568.56</v>
      </c>
      <c r="F23" s="99"/>
      <c r="G23" s="99"/>
    </row>
    <row r="24" spans="1:7" ht="16" thickBot="1" x14ac:dyDescent="0.25">
      <c r="A24" s="7"/>
      <c r="B24" s="29" t="s">
        <v>92</v>
      </c>
      <c r="C24" s="79">
        <f>SUM(C7:C22)</f>
        <v>1775292.37</v>
      </c>
      <c r="D24" s="42"/>
      <c r="E24" s="55">
        <f>SUM(E7:E22)</f>
        <v>1737021.42</v>
      </c>
      <c r="G24" s="131"/>
    </row>
    <row r="25" spans="1:7" ht="10.5" customHeight="1" thickTop="1" x14ac:dyDescent="0.2">
      <c r="B25" s="5"/>
      <c r="C25" s="19"/>
      <c r="D25" s="19"/>
      <c r="E25" s="21"/>
    </row>
    <row r="26" spans="1:7" ht="10.5" customHeight="1" x14ac:dyDescent="0.2">
      <c r="B26" s="5"/>
      <c r="C26" s="19"/>
      <c r="D26" s="19"/>
      <c r="E26" s="21"/>
    </row>
    <row r="27" spans="1:7" x14ac:dyDescent="0.2">
      <c r="B27" s="5" t="s">
        <v>2648</v>
      </c>
      <c r="C27" s="22" t="str">
        <f>C5</f>
        <v>31.12.2023</v>
      </c>
      <c r="D27" s="22"/>
      <c r="E27" s="23" t="s">
        <v>13</v>
      </c>
    </row>
    <row r="28" spans="1:7" x14ac:dyDescent="0.2">
      <c r="C28" s="32" t="s">
        <v>1</v>
      </c>
      <c r="D28" s="14"/>
      <c r="E28" s="33" t="s">
        <v>1</v>
      </c>
    </row>
    <row r="29" spans="1:7" x14ac:dyDescent="0.2">
      <c r="A29" s="7" t="s">
        <v>0</v>
      </c>
      <c r="B29" s="7" t="s">
        <v>70</v>
      </c>
      <c r="C29" s="37">
        <v>934360.17</v>
      </c>
      <c r="D29" s="37"/>
      <c r="E29" s="38">
        <v>877156.8</v>
      </c>
    </row>
    <row r="30" spans="1:7" x14ac:dyDescent="0.2">
      <c r="A30" s="7" t="s">
        <v>2</v>
      </c>
      <c r="B30" s="7" t="s">
        <v>71</v>
      </c>
      <c r="C30" s="37">
        <v>190342.96</v>
      </c>
      <c r="D30" s="37"/>
      <c r="E30" s="38">
        <v>233436.88</v>
      </c>
    </row>
    <row r="31" spans="1:7" x14ac:dyDescent="0.2">
      <c r="A31" s="7" t="s">
        <v>3</v>
      </c>
      <c r="B31" s="7" t="s">
        <v>72</v>
      </c>
      <c r="C31" s="37">
        <v>406552.18</v>
      </c>
      <c r="D31" s="37"/>
      <c r="E31" s="38">
        <v>17740.650000000001</v>
      </c>
    </row>
    <row r="32" spans="1:7" x14ac:dyDescent="0.2">
      <c r="A32" s="7" t="s">
        <v>4</v>
      </c>
      <c r="B32" s="7" t="s">
        <v>73</v>
      </c>
      <c r="C32" s="37">
        <v>29748.880000000001</v>
      </c>
      <c r="D32" s="37"/>
      <c r="E32" s="38">
        <v>115703.81</v>
      </c>
    </row>
    <row r="33" spans="1:7" x14ac:dyDescent="0.2">
      <c r="A33" s="7" t="s">
        <v>5</v>
      </c>
      <c r="B33" s="7" t="s">
        <v>74</v>
      </c>
      <c r="C33" s="37">
        <v>82615</v>
      </c>
      <c r="D33" s="37"/>
      <c r="E33" s="38">
        <v>8565.14</v>
      </c>
    </row>
    <row r="34" spans="1:7" x14ac:dyDescent="0.2">
      <c r="A34" s="7" t="s">
        <v>50</v>
      </c>
      <c r="B34" s="7" t="s">
        <v>75</v>
      </c>
      <c r="C34" s="37">
        <v>88195.15</v>
      </c>
      <c r="D34" s="37"/>
      <c r="E34" s="38">
        <v>61087.66</v>
      </c>
    </row>
    <row r="35" spans="1:7" x14ac:dyDescent="0.2">
      <c r="A35" s="7" t="s">
        <v>51</v>
      </c>
      <c r="B35" s="7" t="s">
        <v>76</v>
      </c>
      <c r="C35" s="37">
        <v>79748.23</v>
      </c>
      <c r="D35" s="37"/>
      <c r="E35" s="38">
        <v>110124.48</v>
      </c>
    </row>
    <row r="36" spans="1:7" x14ac:dyDescent="0.2">
      <c r="A36" s="7" t="s">
        <v>52</v>
      </c>
      <c r="B36" s="7" t="s">
        <v>77</v>
      </c>
      <c r="C36" s="37">
        <v>9728.26</v>
      </c>
      <c r="D36" s="37"/>
      <c r="E36" s="38">
        <v>4271.71</v>
      </c>
    </row>
    <row r="37" spans="1:7" x14ac:dyDescent="0.2">
      <c r="A37" s="7" t="s">
        <v>53</v>
      </c>
      <c r="B37" s="7" t="s">
        <v>78</v>
      </c>
      <c r="C37" s="37">
        <v>89068.26</v>
      </c>
      <c r="D37" s="37"/>
      <c r="E37" s="38">
        <v>83960.02</v>
      </c>
    </row>
    <row r="38" spans="1:7" x14ac:dyDescent="0.2">
      <c r="A38" s="7" t="s">
        <v>54</v>
      </c>
      <c r="B38" s="7" t="s">
        <v>79</v>
      </c>
      <c r="C38" s="37">
        <v>0</v>
      </c>
      <c r="D38" s="37"/>
      <c r="E38" s="38">
        <v>0</v>
      </c>
    </row>
    <row r="39" spans="1:7" x14ac:dyDescent="0.2">
      <c r="A39" s="7" t="s">
        <v>57</v>
      </c>
      <c r="B39" s="7" t="s">
        <v>82</v>
      </c>
      <c r="C39" s="37">
        <v>68699.81</v>
      </c>
      <c r="D39" s="37"/>
      <c r="E39" s="38">
        <v>76687.02</v>
      </c>
    </row>
    <row r="40" spans="1:7" x14ac:dyDescent="0.2">
      <c r="A40" s="7" t="s">
        <v>58</v>
      </c>
      <c r="B40" s="7" t="s">
        <v>83</v>
      </c>
      <c r="C40" s="37">
        <v>26621.599999999999</v>
      </c>
      <c r="D40" s="37"/>
      <c r="E40" s="38">
        <v>10713.79</v>
      </c>
    </row>
    <row r="41" spans="1:7" x14ac:dyDescent="0.2">
      <c r="A41" s="7" t="s">
        <v>59</v>
      </c>
      <c r="B41" s="7" t="s">
        <v>84</v>
      </c>
      <c r="C41" s="37">
        <v>12808.31</v>
      </c>
      <c r="D41" s="37"/>
      <c r="E41" s="38">
        <v>11959.88</v>
      </c>
    </row>
    <row r="42" spans="1:7" ht="30" x14ac:dyDescent="0.2">
      <c r="A42" s="7" t="s">
        <v>60</v>
      </c>
      <c r="B42" s="41" t="s">
        <v>85</v>
      </c>
      <c r="C42" s="37">
        <v>0</v>
      </c>
      <c r="D42" s="37"/>
      <c r="E42" s="38">
        <v>0</v>
      </c>
    </row>
    <row r="43" spans="1:7" x14ac:dyDescent="0.2">
      <c r="A43" s="7" t="s">
        <v>61</v>
      </c>
      <c r="B43" s="7" t="s">
        <v>86</v>
      </c>
      <c r="C43" s="37">
        <v>11867.51</v>
      </c>
      <c r="D43" s="37"/>
      <c r="E43" s="38">
        <v>29355.279999999999</v>
      </c>
    </row>
    <row r="44" spans="1:7" x14ac:dyDescent="0.2">
      <c r="A44" s="7" t="s">
        <v>62</v>
      </c>
      <c r="B44" s="7" t="s">
        <v>87</v>
      </c>
      <c r="C44" s="37">
        <v>255138.37</v>
      </c>
      <c r="D44" s="37"/>
      <c r="E44" s="38">
        <v>240949.13</v>
      </c>
    </row>
    <row r="45" spans="1:7" x14ac:dyDescent="0.2">
      <c r="A45" s="7" t="s">
        <v>80</v>
      </c>
      <c r="B45" s="41" t="s">
        <v>88</v>
      </c>
      <c r="C45" s="37">
        <v>0</v>
      </c>
      <c r="D45" s="37"/>
      <c r="E45" s="38">
        <v>0</v>
      </c>
    </row>
    <row r="46" spans="1:7" ht="30" x14ac:dyDescent="0.2">
      <c r="A46" s="7" t="s">
        <v>81</v>
      </c>
      <c r="B46" s="41" t="s">
        <v>89</v>
      </c>
      <c r="C46" s="58">
        <v>78860.11</v>
      </c>
      <c r="D46" s="37"/>
      <c r="E46" s="59">
        <v>91257.81</v>
      </c>
      <c r="F46" s="96"/>
      <c r="G46" s="132"/>
    </row>
    <row r="47" spans="1:7" ht="16" thickBot="1" x14ac:dyDescent="0.25">
      <c r="A47" s="7"/>
      <c r="B47" s="29" t="s">
        <v>95</v>
      </c>
      <c r="C47" s="55">
        <f>SUM(C29:C46)</f>
        <v>2364354.7999999998</v>
      </c>
      <c r="D47" s="43"/>
      <c r="E47" s="55">
        <f>SUM(E29:E46)</f>
        <v>1972970.06</v>
      </c>
    </row>
    <row r="48" spans="1:7" ht="17" thickTop="1" thickBot="1" x14ac:dyDescent="0.25">
      <c r="B48" s="5" t="s">
        <v>104</v>
      </c>
      <c r="C48" s="89">
        <f>+C24-C47</f>
        <v>-589062.4299999997</v>
      </c>
      <c r="D48" s="19"/>
      <c r="E48" s="56">
        <f>+E24-E47</f>
        <v>-235948.64000000013</v>
      </c>
    </row>
    <row r="49" ht="16" thickTop="1" x14ac:dyDescent="0.2"/>
  </sheetData>
  <pageMargins left="0.7" right="0.7" top="0.78740157499999996" bottom="0.78740157499999996" header="0.3" footer="0.3"/>
  <pageSetup paperSize="9" scale="9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BC9B1-1CA1-486F-A4CC-324106E9530F}">
  <sheetPr>
    <tabColor rgb="FFFFFF00"/>
    <pageSetUpPr fitToPage="1"/>
  </sheetPr>
  <dimension ref="A1:G48"/>
  <sheetViews>
    <sheetView topLeftCell="A14" workbookViewId="0">
      <selection activeCell="M25" sqref="M25"/>
    </sheetView>
  </sheetViews>
  <sheetFormatPr baseColWidth="10" defaultRowHeight="15" x14ac:dyDescent="0.2"/>
  <cols>
    <col min="1" max="1" width="3.33203125" customWidth="1"/>
    <col min="2" max="2" width="59.33203125" bestFit="1" customWidth="1"/>
    <col min="3" max="3" width="9.83203125" customWidth="1"/>
    <col min="4" max="4" width="3.83203125" customWidth="1"/>
    <col min="5" max="5" width="10.5" bestFit="1" customWidth="1"/>
    <col min="6" max="7" width="3.5" bestFit="1" customWidth="1"/>
  </cols>
  <sheetData>
    <row r="1" spans="1:5" ht="16" x14ac:dyDescent="0.2">
      <c r="A1" s="36" t="s">
        <v>2649</v>
      </c>
      <c r="C1" s="1"/>
      <c r="D1" s="1"/>
      <c r="E1" s="35"/>
    </row>
    <row r="2" spans="1:5" ht="11.25" customHeight="1" x14ac:dyDescent="0.2">
      <c r="A2" s="36"/>
      <c r="C2" s="1"/>
      <c r="D2" s="1"/>
      <c r="E2" s="35"/>
    </row>
    <row r="3" spans="1:5" ht="16" x14ac:dyDescent="0.2">
      <c r="A3" s="36"/>
      <c r="B3" s="5" t="s">
        <v>122</v>
      </c>
      <c r="C3" s="1"/>
      <c r="D3" s="1"/>
      <c r="E3" s="35"/>
    </row>
    <row r="4" spans="1:5" ht="9" customHeight="1" x14ac:dyDescent="0.2">
      <c r="E4" s="20"/>
    </row>
    <row r="5" spans="1:5" x14ac:dyDescent="0.2">
      <c r="B5" s="5" t="s">
        <v>2647</v>
      </c>
      <c r="C5" s="12" t="s">
        <v>21</v>
      </c>
      <c r="D5" s="22"/>
      <c r="E5" s="23" t="s">
        <v>13</v>
      </c>
    </row>
    <row r="6" spans="1:5" x14ac:dyDescent="0.2">
      <c r="C6" s="32" t="s">
        <v>1</v>
      </c>
      <c r="D6" s="14"/>
      <c r="E6" s="33" t="s">
        <v>1</v>
      </c>
    </row>
    <row r="7" spans="1:5" x14ac:dyDescent="0.2">
      <c r="A7" s="7" t="s">
        <v>0</v>
      </c>
      <c r="B7" s="7" t="s">
        <v>12</v>
      </c>
      <c r="C7" s="37">
        <v>8000</v>
      </c>
      <c r="D7" s="37"/>
      <c r="E7" s="38">
        <v>8000</v>
      </c>
    </row>
    <row r="8" spans="1:5" x14ac:dyDescent="0.2">
      <c r="A8" s="7" t="s">
        <v>2</v>
      </c>
      <c r="B8" s="7" t="s">
        <v>11</v>
      </c>
      <c r="C8" s="37">
        <v>16611.3</v>
      </c>
      <c r="D8" s="37"/>
      <c r="E8" s="38">
        <v>15747.67</v>
      </c>
    </row>
    <row r="9" spans="1:5" x14ac:dyDescent="0.2">
      <c r="A9" s="7" t="s">
        <v>3</v>
      </c>
      <c r="B9" s="7" t="s">
        <v>46</v>
      </c>
      <c r="C9" s="37">
        <v>0</v>
      </c>
      <c r="D9" s="37"/>
      <c r="E9" s="38">
        <v>0</v>
      </c>
    </row>
    <row r="10" spans="1:5" x14ac:dyDescent="0.2">
      <c r="A10" s="7" t="s">
        <v>4</v>
      </c>
      <c r="B10" s="7" t="s">
        <v>47</v>
      </c>
      <c r="C10" s="37">
        <v>0</v>
      </c>
      <c r="D10" s="37"/>
      <c r="E10" s="38">
        <v>0</v>
      </c>
    </row>
    <row r="11" spans="1:5" x14ac:dyDescent="0.2">
      <c r="A11" s="7" t="s">
        <v>5</v>
      </c>
      <c r="B11" s="7" t="s">
        <v>105</v>
      </c>
      <c r="C11" s="37">
        <v>43187.94</v>
      </c>
      <c r="D11" s="37"/>
      <c r="E11" s="38">
        <v>42550.559999999998</v>
      </c>
    </row>
    <row r="12" spans="1:5" x14ac:dyDescent="0.2">
      <c r="A12" s="7" t="s">
        <v>50</v>
      </c>
      <c r="B12" s="7" t="s">
        <v>48</v>
      </c>
      <c r="C12" s="37">
        <v>0</v>
      </c>
      <c r="D12" s="37"/>
      <c r="E12" s="38">
        <v>0</v>
      </c>
    </row>
    <row r="13" spans="1:5" x14ac:dyDescent="0.2">
      <c r="A13" s="7" t="s">
        <v>51</v>
      </c>
      <c r="B13" s="7" t="s">
        <v>49</v>
      </c>
      <c r="C13" s="37">
        <v>0</v>
      </c>
      <c r="D13" s="37"/>
      <c r="E13" s="38">
        <v>0</v>
      </c>
    </row>
    <row r="14" spans="1:5" x14ac:dyDescent="0.2">
      <c r="A14" s="7" t="s">
        <v>52</v>
      </c>
      <c r="B14" s="7" t="s">
        <v>55</v>
      </c>
      <c r="C14" s="37">
        <v>0</v>
      </c>
      <c r="D14" s="37"/>
      <c r="E14" s="38">
        <v>0</v>
      </c>
    </row>
    <row r="15" spans="1:5" ht="45" x14ac:dyDescent="0.2">
      <c r="A15" s="40" t="s">
        <v>53</v>
      </c>
      <c r="B15" s="41" t="s">
        <v>56</v>
      </c>
      <c r="C15" s="37">
        <v>0</v>
      </c>
      <c r="D15" s="37"/>
      <c r="E15" s="38">
        <v>0</v>
      </c>
    </row>
    <row r="16" spans="1:5" x14ac:dyDescent="0.2">
      <c r="A16" s="40" t="s">
        <v>54</v>
      </c>
      <c r="B16" s="7" t="s">
        <v>68</v>
      </c>
      <c r="C16" s="37">
        <v>0</v>
      </c>
      <c r="D16" s="37"/>
      <c r="E16" s="38">
        <v>0</v>
      </c>
    </row>
    <row r="17" spans="1:7" x14ac:dyDescent="0.2">
      <c r="A17" s="40" t="s">
        <v>57</v>
      </c>
      <c r="B17" s="41" t="s">
        <v>63</v>
      </c>
      <c r="C17" s="37">
        <v>0</v>
      </c>
      <c r="D17" s="37"/>
      <c r="E17" s="38">
        <v>0</v>
      </c>
    </row>
    <row r="18" spans="1:7" x14ac:dyDescent="0.2">
      <c r="A18" s="40" t="s">
        <v>58</v>
      </c>
      <c r="B18" s="41" t="s">
        <v>64</v>
      </c>
      <c r="C18" s="37">
        <v>0</v>
      </c>
      <c r="D18" s="37"/>
      <c r="E18" s="38">
        <v>0</v>
      </c>
    </row>
    <row r="19" spans="1:7" x14ac:dyDescent="0.2">
      <c r="A19" s="40" t="s">
        <v>59</v>
      </c>
      <c r="B19" s="41" t="s">
        <v>65</v>
      </c>
      <c r="C19" s="37">
        <v>0</v>
      </c>
      <c r="D19" s="37"/>
      <c r="E19" s="38">
        <v>0</v>
      </c>
    </row>
    <row r="20" spans="1:7" x14ac:dyDescent="0.2">
      <c r="A20" s="40" t="s">
        <v>60</v>
      </c>
      <c r="B20" s="41" t="s">
        <v>66</v>
      </c>
      <c r="C20" s="37">
        <v>10970</v>
      </c>
      <c r="D20" s="37"/>
      <c r="E20" s="38">
        <v>4795</v>
      </c>
    </row>
    <row r="21" spans="1:7" x14ac:dyDescent="0.2">
      <c r="A21" s="40" t="s">
        <v>61</v>
      </c>
      <c r="B21" s="41" t="s">
        <v>67</v>
      </c>
      <c r="C21" s="37">
        <v>0</v>
      </c>
      <c r="D21" s="37"/>
      <c r="E21" s="38">
        <v>0</v>
      </c>
    </row>
    <row r="22" spans="1:7" ht="30" x14ac:dyDescent="0.2">
      <c r="A22" s="40" t="s">
        <v>62</v>
      </c>
      <c r="B22" s="41" t="s">
        <v>69</v>
      </c>
      <c r="C22" s="58">
        <v>35.46</v>
      </c>
      <c r="D22" s="37"/>
      <c r="E22" s="59">
        <v>992.27</v>
      </c>
      <c r="F22" s="96"/>
      <c r="G22" s="96"/>
    </row>
    <row r="23" spans="1:7" ht="16" thickBot="1" x14ac:dyDescent="0.25">
      <c r="A23" s="7"/>
      <c r="B23" s="29" t="s">
        <v>92</v>
      </c>
      <c r="C23" s="79">
        <f>SUM(C7:C22)</f>
        <v>78804.700000000012</v>
      </c>
      <c r="D23" s="42"/>
      <c r="E23" s="55">
        <f>SUM(E7:E22)</f>
        <v>72085.5</v>
      </c>
    </row>
    <row r="24" spans="1:7" ht="10.5" customHeight="1" thickTop="1" x14ac:dyDescent="0.2">
      <c r="B24" s="5"/>
      <c r="C24" s="19"/>
      <c r="D24" s="19"/>
      <c r="E24" s="21"/>
    </row>
    <row r="25" spans="1:7" ht="10.5" customHeight="1" x14ac:dyDescent="0.2">
      <c r="B25" s="5"/>
      <c r="C25" s="19"/>
      <c r="D25" s="19"/>
      <c r="E25" s="21"/>
    </row>
    <row r="26" spans="1:7" x14ac:dyDescent="0.2">
      <c r="B26" s="5" t="s">
        <v>2648</v>
      </c>
      <c r="C26" s="22" t="str">
        <f>C5</f>
        <v>31.12.2023</v>
      </c>
      <c r="D26" s="22"/>
      <c r="E26" s="23" t="s">
        <v>13</v>
      </c>
    </row>
    <row r="27" spans="1:7" x14ac:dyDescent="0.2">
      <c r="C27" s="32" t="s">
        <v>1</v>
      </c>
      <c r="D27" s="14"/>
      <c r="E27" s="33" t="s">
        <v>1</v>
      </c>
    </row>
    <row r="28" spans="1:7" x14ac:dyDescent="0.2">
      <c r="A28" s="7" t="s">
        <v>0</v>
      </c>
      <c r="B28" s="7" t="s">
        <v>70</v>
      </c>
      <c r="C28" s="37">
        <v>19691.13</v>
      </c>
      <c r="D28" s="37"/>
      <c r="E28" s="38">
        <v>26621.85</v>
      </c>
    </row>
    <row r="29" spans="1:7" x14ac:dyDescent="0.2">
      <c r="A29" s="7" t="s">
        <v>2</v>
      </c>
      <c r="B29" s="7" t="s">
        <v>71</v>
      </c>
      <c r="C29" s="37">
        <v>11582.15</v>
      </c>
      <c r="D29" s="37"/>
      <c r="E29" s="38">
        <v>15091.31</v>
      </c>
    </row>
    <row r="30" spans="1:7" x14ac:dyDescent="0.2">
      <c r="A30" s="7" t="s">
        <v>3</v>
      </c>
      <c r="B30" s="7" t="s">
        <v>72</v>
      </c>
      <c r="C30" s="37">
        <v>7689.72</v>
      </c>
      <c r="D30" s="37"/>
      <c r="E30" s="38">
        <v>12017.76</v>
      </c>
    </row>
    <row r="31" spans="1:7" x14ac:dyDescent="0.2">
      <c r="A31" s="7" t="s">
        <v>4</v>
      </c>
      <c r="B31" s="7" t="s">
        <v>73</v>
      </c>
      <c r="C31" s="37">
        <v>3256.01</v>
      </c>
      <c r="D31" s="37"/>
      <c r="E31" s="38">
        <v>7554.83</v>
      </c>
    </row>
    <row r="32" spans="1:7" x14ac:dyDescent="0.2">
      <c r="A32" s="7" t="s">
        <v>5</v>
      </c>
      <c r="B32" s="7" t="s">
        <v>74</v>
      </c>
      <c r="C32" s="37">
        <v>0</v>
      </c>
      <c r="D32" s="37"/>
      <c r="E32" s="38">
        <v>0</v>
      </c>
    </row>
    <row r="33" spans="1:7" x14ac:dyDescent="0.2">
      <c r="A33" s="7" t="s">
        <v>50</v>
      </c>
      <c r="B33" s="7" t="s">
        <v>75</v>
      </c>
      <c r="C33" s="37">
        <v>2150.1</v>
      </c>
      <c r="D33" s="37"/>
      <c r="E33" s="38">
        <v>311</v>
      </c>
    </row>
    <row r="34" spans="1:7" x14ac:dyDescent="0.2">
      <c r="A34" s="7" t="s">
        <v>51</v>
      </c>
      <c r="B34" s="7" t="s">
        <v>76</v>
      </c>
      <c r="C34" s="37">
        <v>15932.65</v>
      </c>
      <c r="D34" s="37"/>
      <c r="E34" s="38">
        <v>23534.21</v>
      </c>
    </row>
    <row r="35" spans="1:7" x14ac:dyDescent="0.2">
      <c r="A35" s="7" t="s">
        <v>52</v>
      </c>
      <c r="B35" s="7" t="s">
        <v>77</v>
      </c>
      <c r="C35" s="37">
        <v>5320.82</v>
      </c>
      <c r="D35" s="37"/>
      <c r="E35" s="38">
        <v>8021.23</v>
      </c>
    </row>
    <row r="36" spans="1:7" x14ac:dyDescent="0.2">
      <c r="A36" s="7" t="s">
        <v>53</v>
      </c>
      <c r="B36" s="7" t="s">
        <v>78</v>
      </c>
      <c r="C36" s="37">
        <v>8267.59</v>
      </c>
      <c r="D36" s="37"/>
      <c r="E36" s="38">
        <v>12932.51</v>
      </c>
    </row>
    <row r="37" spans="1:7" x14ac:dyDescent="0.2">
      <c r="A37" s="7" t="s">
        <v>54</v>
      </c>
      <c r="B37" s="7" t="s">
        <v>79</v>
      </c>
      <c r="C37" s="37">
        <v>1603.2</v>
      </c>
      <c r="D37" s="37"/>
      <c r="E37" s="38">
        <v>2678.4</v>
      </c>
    </row>
    <row r="38" spans="1:7" x14ac:dyDescent="0.2">
      <c r="A38" s="7" t="s">
        <v>57</v>
      </c>
      <c r="B38" s="7" t="s">
        <v>82</v>
      </c>
      <c r="C38" s="37">
        <v>0</v>
      </c>
      <c r="D38" s="37"/>
      <c r="E38" s="38">
        <v>14520</v>
      </c>
    </row>
    <row r="39" spans="1:7" x14ac:dyDescent="0.2">
      <c r="A39" s="7" t="s">
        <v>58</v>
      </c>
      <c r="B39" s="7" t="s">
        <v>83</v>
      </c>
      <c r="C39" s="37">
        <v>188.06</v>
      </c>
      <c r="D39" s="37"/>
      <c r="E39" s="38">
        <v>220.51</v>
      </c>
    </row>
    <row r="40" spans="1:7" x14ac:dyDescent="0.2">
      <c r="A40" s="7" t="s">
        <v>59</v>
      </c>
      <c r="B40" s="7" t="s">
        <v>84</v>
      </c>
      <c r="C40" s="37">
        <v>0</v>
      </c>
      <c r="D40" s="37"/>
      <c r="E40" s="38">
        <v>219.89</v>
      </c>
    </row>
    <row r="41" spans="1:7" ht="30" x14ac:dyDescent="0.2">
      <c r="A41" s="7" t="s">
        <v>60</v>
      </c>
      <c r="B41" s="41" t="s">
        <v>85</v>
      </c>
      <c r="C41" s="37">
        <v>0</v>
      </c>
      <c r="D41" s="37"/>
      <c r="E41" s="38">
        <v>0</v>
      </c>
    </row>
    <row r="42" spans="1:7" x14ac:dyDescent="0.2">
      <c r="A42" s="7" t="s">
        <v>61</v>
      </c>
      <c r="B42" s="7" t="s">
        <v>86</v>
      </c>
      <c r="C42" s="37">
        <v>0</v>
      </c>
      <c r="D42" s="37"/>
      <c r="E42" s="38">
        <v>0</v>
      </c>
    </row>
    <row r="43" spans="1:7" x14ac:dyDescent="0.2">
      <c r="A43" s="7" t="s">
        <v>62</v>
      </c>
      <c r="B43" s="7" t="s">
        <v>87</v>
      </c>
      <c r="C43" s="37">
        <v>0</v>
      </c>
      <c r="D43" s="37"/>
      <c r="E43" s="38">
        <v>0</v>
      </c>
    </row>
    <row r="44" spans="1:7" x14ac:dyDescent="0.2">
      <c r="A44" s="7" t="s">
        <v>80</v>
      </c>
      <c r="B44" s="41" t="s">
        <v>88</v>
      </c>
      <c r="C44" s="37">
        <v>0</v>
      </c>
      <c r="D44" s="37"/>
      <c r="E44" s="38">
        <v>0</v>
      </c>
    </row>
    <row r="45" spans="1:7" ht="30" x14ac:dyDescent="0.2">
      <c r="A45" s="7" t="s">
        <v>81</v>
      </c>
      <c r="B45" s="41" t="s">
        <v>89</v>
      </c>
      <c r="C45" s="58">
        <v>2651.31</v>
      </c>
      <c r="D45" s="37"/>
      <c r="E45" s="59">
        <v>1584.71</v>
      </c>
      <c r="F45" s="96"/>
      <c r="G45" s="96"/>
    </row>
    <row r="46" spans="1:7" ht="16" thickBot="1" x14ac:dyDescent="0.25">
      <c r="A46" s="7"/>
      <c r="B46" s="29" t="s">
        <v>95</v>
      </c>
      <c r="C46" s="55">
        <f>SUM(C28:C45)</f>
        <v>78332.739999999991</v>
      </c>
      <c r="D46" s="43"/>
      <c r="E46" s="55">
        <f>SUM(E28:E45)</f>
        <v>125308.20999999998</v>
      </c>
    </row>
    <row r="47" spans="1:7" ht="17" thickTop="1" thickBot="1" x14ac:dyDescent="0.25">
      <c r="B47" s="5" t="s">
        <v>104</v>
      </c>
      <c r="C47" s="89">
        <f>+C23-C46</f>
        <v>471.96000000002095</v>
      </c>
      <c r="D47" s="19"/>
      <c r="E47" s="56">
        <f>+E23-E46</f>
        <v>-53222.709999999977</v>
      </c>
    </row>
    <row r="48" spans="1:7" ht="16" thickTop="1" x14ac:dyDescent="0.2"/>
  </sheetData>
  <pageMargins left="0.7" right="0.7" top="0.78740157499999996" bottom="0.78740157499999996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2:B30"/>
  <sheetViews>
    <sheetView topLeftCell="A7" workbookViewId="0">
      <selection activeCell="B23" sqref="B23"/>
    </sheetView>
  </sheetViews>
  <sheetFormatPr baseColWidth="10" defaultRowHeight="15" x14ac:dyDescent="0.2"/>
  <cols>
    <col min="2" max="2" width="56.83203125" customWidth="1"/>
  </cols>
  <sheetData>
    <row r="2" spans="2:2" x14ac:dyDescent="0.2">
      <c r="B2" s="14"/>
    </row>
    <row r="18" spans="2:2" ht="19" x14ac:dyDescent="0.25">
      <c r="B18" s="27" t="s">
        <v>98</v>
      </c>
    </row>
    <row r="19" spans="2:2" ht="19" x14ac:dyDescent="0.25">
      <c r="B19" s="27"/>
    </row>
    <row r="20" spans="2:2" ht="19" x14ac:dyDescent="0.25">
      <c r="B20" s="30" t="s">
        <v>93</v>
      </c>
    </row>
    <row r="21" spans="2:2" ht="19" x14ac:dyDescent="0.25">
      <c r="B21" s="27" t="s">
        <v>94</v>
      </c>
    </row>
    <row r="23" spans="2:2" x14ac:dyDescent="0.2">
      <c r="B23" s="34"/>
    </row>
    <row r="30" spans="2:2" ht="29" x14ac:dyDescent="0.35">
      <c r="B30" s="6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9ABEC-6429-4494-9EFE-44BDF29F1403}">
  <sheetPr>
    <tabColor theme="5" tint="0.39997558519241921"/>
  </sheetPr>
  <dimension ref="A1:E23"/>
  <sheetViews>
    <sheetView topLeftCell="A4" workbookViewId="0">
      <selection activeCell="A14" sqref="A14"/>
    </sheetView>
  </sheetViews>
  <sheetFormatPr baseColWidth="10" defaultRowHeight="15" x14ac:dyDescent="0.2"/>
  <cols>
    <col min="1" max="1" width="34.33203125" customWidth="1"/>
    <col min="2" max="2" width="20.33203125" bestFit="1" customWidth="1"/>
    <col min="5" max="5" width="55.5" bestFit="1" customWidth="1"/>
  </cols>
  <sheetData>
    <row r="1" spans="1:5" x14ac:dyDescent="0.2">
      <c r="A1" s="45" t="s">
        <v>126</v>
      </c>
    </row>
    <row r="2" spans="1:5" x14ac:dyDescent="0.2">
      <c r="A2" s="7"/>
    </row>
    <row r="4" spans="1:5" x14ac:dyDescent="0.2">
      <c r="B4" s="47" t="s">
        <v>113</v>
      </c>
    </row>
    <row r="6" spans="1:5" x14ac:dyDescent="0.2">
      <c r="C6" s="5" t="s">
        <v>138</v>
      </c>
      <c r="D6" s="5" t="s">
        <v>138</v>
      </c>
    </row>
    <row r="7" spans="1:5" x14ac:dyDescent="0.2">
      <c r="C7" s="5" t="s">
        <v>137</v>
      </c>
      <c r="D7" s="5" t="s">
        <v>139</v>
      </c>
      <c r="E7" s="48"/>
    </row>
    <row r="9" spans="1:5" x14ac:dyDescent="0.2">
      <c r="A9" s="14" t="s">
        <v>127</v>
      </c>
      <c r="B9" t="s">
        <v>189</v>
      </c>
      <c r="C9" s="18">
        <v>95329.01</v>
      </c>
      <c r="D9" s="18">
        <v>83928.05</v>
      </c>
    </row>
    <row r="10" spans="1:5" x14ac:dyDescent="0.2">
      <c r="A10" s="14" t="s">
        <v>127</v>
      </c>
      <c r="B10" t="s">
        <v>190</v>
      </c>
      <c r="C10" s="18">
        <v>17628.830000000002</v>
      </c>
      <c r="D10" s="18">
        <v>15324.68</v>
      </c>
    </row>
    <row r="11" spans="1:5" x14ac:dyDescent="0.2">
      <c r="A11" s="14" t="s">
        <v>127</v>
      </c>
      <c r="B11" t="s">
        <v>193</v>
      </c>
      <c r="C11" s="18">
        <v>33337.53</v>
      </c>
      <c r="D11" s="18">
        <v>33458.449999999997</v>
      </c>
    </row>
    <row r="12" spans="1:5" x14ac:dyDescent="0.2">
      <c r="A12" s="14" t="s">
        <v>127</v>
      </c>
      <c r="B12" t="s">
        <v>191</v>
      </c>
      <c r="C12" s="18">
        <v>31059.39</v>
      </c>
      <c r="D12" s="18">
        <v>37567.910000000003</v>
      </c>
    </row>
    <row r="13" spans="1:5" x14ac:dyDescent="0.2">
      <c r="A13" s="14" t="s">
        <v>127</v>
      </c>
      <c r="B13" t="s">
        <v>194</v>
      </c>
      <c r="C13" s="18">
        <v>78804.700000000012</v>
      </c>
      <c r="D13" s="18">
        <v>78332.739999999991</v>
      </c>
    </row>
    <row r="14" spans="1:5" x14ac:dyDescent="0.2">
      <c r="A14" s="100" t="s">
        <v>2796</v>
      </c>
      <c r="C14" s="18"/>
      <c r="D14" s="18"/>
      <c r="E14" s="100"/>
    </row>
    <row r="15" spans="1:5" x14ac:dyDescent="0.2">
      <c r="A15" s="14"/>
      <c r="C15" s="18"/>
      <c r="D15" s="18"/>
      <c r="E15" s="100"/>
    </row>
    <row r="16" spans="1:5" x14ac:dyDescent="0.2">
      <c r="A16" s="14" t="s">
        <v>127</v>
      </c>
      <c r="B16" t="s">
        <v>192</v>
      </c>
      <c r="C16" s="18">
        <v>52897.38</v>
      </c>
      <c r="D16" s="18">
        <v>48834.07</v>
      </c>
    </row>
    <row r="17" spans="1:5" x14ac:dyDescent="0.2">
      <c r="A17" s="14"/>
      <c r="C17" s="18"/>
      <c r="D17" s="18"/>
    </row>
    <row r="18" spans="1:5" x14ac:dyDescent="0.2">
      <c r="A18" s="14"/>
      <c r="C18" s="18"/>
      <c r="D18" s="18"/>
    </row>
    <row r="19" spans="1:5" x14ac:dyDescent="0.2">
      <c r="A19" s="14" t="s">
        <v>135</v>
      </c>
      <c r="B19" t="s">
        <v>188</v>
      </c>
      <c r="C19" s="18">
        <f>+'LH Salzburg'!C23</f>
        <v>78804.700000000012</v>
      </c>
      <c r="D19" s="18">
        <f>+'LH Salzburg'!C46</f>
        <v>78332.739999999991</v>
      </c>
    </row>
    <row r="20" spans="1:5" x14ac:dyDescent="0.2">
      <c r="A20" s="101" t="s">
        <v>2686</v>
      </c>
      <c r="C20" s="18"/>
      <c r="D20" s="18"/>
      <c r="E20" s="101"/>
    </row>
    <row r="21" spans="1:5" x14ac:dyDescent="0.2">
      <c r="C21" s="18"/>
      <c r="D21" s="18"/>
    </row>
    <row r="22" spans="1:5" x14ac:dyDescent="0.2">
      <c r="C22" s="18"/>
      <c r="D22" s="18"/>
    </row>
    <row r="23" spans="1:5" x14ac:dyDescent="0.2">
      <c r="A23" t="s">
        <v>2681</v>
      </c>
      <c r="C23" s="18">
        <v>275292.48000000004</v>
      </c>
      <c r="D23" s="18">
        <v>258533.45000000004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A1:H49"/>
  <sheetViews>
    <sheetView topLeftCell="A29" workbookViewId="0">
      <selection activeCell="J45" sqref="J45"/>
    </sheetView>
  </sheetViews>
  <sheetFormatPr baseColWidth="10" defaultRowHeight="15" x14ac:dyDescent="0.2"/>
  <cols>
    <col min="1" max="1" width="3.33203125" customWidth="1"/>
    <col min="2" max="2" width="59.33203125" bestFit="1" customWidth="1"/>
    <col min="3" max="3" width="11.6640625" bestFit="1" customWidth="1"/>
    <col min="4" max="4" width="3.83203125" customWidth="1"/>
    <col min="5" max="5" width="11.83203125" bestFit="1" customWidth="1"/>
    <col min="6" max="7" width="3.5" bestFit="1" customWidth="1"/>
    <col min="8" max="8" width="13.6640625" customWidth="1"/>
    <col min="9" max="9" width="13.1640625" bestFit="1" customWidth="1"/>
  </cols>
  <sheetData>
    <row r="1" spans="1:5" ht="16" x14ac:dyDescent="0.2">
      <c r="A1" s="36" t="s">
        <v>2651</v>
      </c>
      <c r="C1" s="1"/>
      <c r="D1" s="1"/>
      <c r="E1" s="35"/>
    </row>
    <row r="2" spans="1:5" ht="11.25" customHeight="1" x14ac:dyDescent="0.2">
      <c r="A2" s="36"/>
      <c r="C2" s="1"/>
      <c r="D2" s="1"/>
      <c r="E2" s="35"/>
    </row>
    <row r="3" spans="1:5" ht="16" x14ac:dyDescent="0.2">
      <c r="A3" s="36"/>
      <c r="B3" s="5" t="s">
        <v>114</v>
      </c>
      <c r="C3" s="1"/>
      <c r="D3" s="1"/>
      <c r="E3" s="35"/>
    </row>
    <row r="4" spans="1:5" ht="9" customHeight="1" x14ac:dyDescent="0.2">
      <c r="E4" s="20"/>
    </row>
    <row r="5" spans="1:5" x14ac:dyDescent="0.2">
      <c r="B5" s="5" t="s">
        <v>2647</v>
      </c>
      <c r="C5" s="12" t="s">
        <v>21</v>
      </c>
      <c r="D5" s="22"/>
      <c r="E5" s="23" t="s">
        <v>13</v>
      </c>
    </row>
    <row r="6" spans="1:5" x14ac:dyDescent="0.2">
      <c r="C6" s="32" t="s">
        <v>1</v>
      </c>
      <c r="D6" s="14"/>
      <c r="E6" s="33" t="s">
        <v>1</v>
      </c>
    </row>
    <row r="7" spans="1:5" x14ac:dyDescent="0.2">
      <c r="A7" s="7" t="s">
        <v>0</v>
      </c>
      <c r="B7" s="7" t="s">
        <v>12</v>
      </c>
      <c r="C7" s="37">
        <v>6724700.9800000004</v>
      </c>
      <c r="D7" s="37"/>
      <c r="E7" s="38">
        <v>6206919.5700000003</v>
      </c>
    </row>
    <row r="8" spans="1:5" x14ac:dyDescent="0.2">
      <c r="A8" s="7" t="s">
        <v>2</v>
      </c>
      <c r="B8" s="7" t="s">
        <v>11</v>
      </c>
      <c r="C8" s="37">
        <v>477489.14</v>
      </c>
      <c r="D8" s="37"/>
      <c r="E8" s="38">
        <v>545982.56999999995</v>
      </c>
    </row>
    <row r="9" spans="1:5" x14ac:dyDescent="0.2">
      <c r="A9" s="7" t="s">
        <v>3</v>
      </c>
      <c r="B9" s="7" t="s">
        <v>46</v>
      </c>
      <c r="C9" s="37">
        <v>75365.72</v>
      </c>
      <c r="D9" s="37"/>
      <c r="E9" s="38">
        <v>0</v>
      </c>
    </row>
    <row r="10" spans="1:5" x14ac:dyDescent="0.2">
      <c r="A10" s="7" t="s">
        <v>4</v>
      </c>
      <c r="B10" s="7" t="s">
        <v>47</v>
      </c>
      <c r="C10" s="37">
        <v>0</v>
      </c>
      <c r="D10" s="37"/>
      <c r="E10" s="38">
        <v>0</v>
      </c>
    </row>
    <row r="11" spans="1:5" x14ac:dyDescent="0.2">
      <c r="A11" s="7" t="s">
        <v>5</v>
      </c>
      <c r="B11" s="7" t="s">
        <v>105</v>
      </c>
      <c r="C11" s="37">
        <v>213099.16</v>
      </c>
      <c r="D11" s="37"/>
      <c r="E11" s="38">
        <v>207841.2</v>
      </c>
    </row>
    <row r="12" spans="1:5" x14ac:dyDescent="0.2">
      <c r="A12" s="7" t="s">
        <v>50</v>
      </c>
      <c r="B12" s="7" t="s">
        <v>48</v>
      </c>
      <c r="C12" s="37">
        <v>371576.88</v>
      </c>
      <c r="D12" s="37"/>
      <c r="E12" s="38">
        <v>489246.45</v>
      </c>
    </row>
    <row r="13" spans="1:5" x14ac:dyDescent="0.2">
      <c r="A13" s="7" t="s">
        <v>51</v>
      </c>
      <c r="B13" s="7" t="s">
        <v>49</v>
      </c>
      <c r="C13" s="37">
        <v>0</v>
      </c>
      <c r="D13" s="37"/>
      <c r="E13" s="38">
        <v>0</v>
      </c>
    </row>
    <row r="14" spans="1:5" x14ac:dyDescent="0.2">
      <c r="A14" s="7" t="s">
        <v>52</v>
      </c>
      <c r="B14" s="7" t="s">
        <v>55</v>
      </c>
      <c r="C14" s="37">
        <v>0</v>
      </c>
      <c r="D14" s="37"/>
      <c r="E14" s="38">
        <v>0</v>
      </c>
    </row>
    <row r="15" spans="1:5" ht="45" x14ac:dyDescent="0.2">
      <c r="A15" s="40" t="s">
        <v>53</v>
      </c>
      <c r="B15" s="41" t="s">
        <v>56</v>
      </c>
      <c r="C15" s="37">
        <v>70663.23</v>
      </c>
      <c r="D15" s="37"/>
      <c r="E15" s="38">
        <v>111029.56</v>
      </c>
    </row>
    <row r="16" spans="1:5" x14ac:dyDescent="0.2">
      <c r="A16" s="40" t="s">
        <v>54</v>
      </c>
      <c r="B16" s="7" t="s">
        <v>68</v>
      </c>
      <c r="C16" s="37">
        <v>1000</v>
      </c>
      <c r="D16" s="37"/>
      <c r="E16" s="38">
        <v>1000</v>
      </c>
    </row>
    <row r="17" spans="1:5" x14ac:dyDescent="0.2">
      <c r="A17" s="40" t="s">
        <v>57</v>
      </c>
      <c r="B17" s="41" t="s">
        <v>63</v>
      </c>
      <c r="C17" s="37">
        <v>0</v>
      </c>
      <c r="D17" s="37"/>
      <c r="E17" s="38">
        <v>0</v>
      </c>
    </row>
    <row r="18" spans="1:5" x14ac:dyDescent="0.2">
      <c r="A18" s="40" t="s">
        <v>58</v>
      </c>
      <c r="B18" s="41" t="s">
        <v>64</v>
      </c>
      <c r="C18" s="37">
        <v>0</v>
      </c>
      <c r="D18" s="37"/>
      <c r="E18" s="38">
        <v>0</v>
      </c>
    </row>
    <row r="19" spans="1:5" x14ac:dyDescent="0.2">
      <c r="A19" s="40" t="s">
        <v>59</v>
      </c>
      <c r="B19" s="41" t="s">
        <v>65</v>
      </c>
      <c r="C19" s="37">
        <v>0</v>
      </c>
      <c r="D19" s="37"/>
      <c r="E19" s="38">
        <v>0</v>
      </c>
    </row>
    <row r="20" spans="1:5" x14ac:dyDescent="0.2">
      <c r="A20" s="40" t="s">
        <v>60</v>
      </c>
      <c r="B20" s="41" t="s">
        <v>66</v>
      </c>
      <c r="C20" s="37">
        <v>0</v>
      </c>
      <c r="D20" s="37"/>
      <c r="E20" s="38">
        <v>0</v>
      </c>
    </row>
    <row r="21" spans="1:5" x14ac:dyDescent="0.2">
      <c r="A21" s="40" t="s">
        <v>61</v>
      </c>
      <c r="B21" s="41" t="s">
        <v>67</v>
      </c>
      <c r="C21" s="37">
        <v>122</v>
      </c>
      <c r="D21" s="37"/>
      <c r="E21" s="38">
        <v>0</v>
      </c>
    </row>
    <row r="22" spans="1:5" ht="30" x14ac:dyDescent="0.2">
      <c r="A22" s="40" t="s">
        <v>62</v>
      </c>
      <c r="B22" s="41" t="s">
        <v>69</v>
      </c>
      <c r="C22" s="58">
        <v>0</v>
      </c>
      <c r="D22" s="37"/>
      <c r="E22" s="59">
        <v>0</v>
      </c>
    </row>
    <row r="23" spans="1:5" ht="16" thickBot="1" x14ac:dyDescent="0.25">
      <c r="A23" s="7"/>
      <c r="B23" s="29" t="s">
        <v>92</v>
      </c>
      <c r="C23" s="79">
        <f>SUM(C7:C22)</f>
        <v>7934017.1100000003</v>
      </c>
      <c r="D23" s="42"/>
      <c r="E23" s="55">
        <f>SUM(E7:E22)</f>
        <v>7562019.3500000006</v>
      </c>
    </row>
    <row r="24" spans="1:5" ht="10.5" customHeight="1" thickTop="1" x14ac:dyDescent="0.2">
      <c r="B24" s="5"/>
      <c r="C24" s="19"/>
      <c r="D24" s="19"/>
      <c r="E24" s="21"/>
    </row>
    <row r="25" spans="1:5" ht="10.5" customHeight="1" x14ac:dyDescent="0.2">
      <c r="B25" s="5"/>
      <c r="C25" s="19"/>
      <c r="D25" s="19"/>
      <c r="E25" s="21"/>
    </row>
    <row r="26" spans="1:5" x14ac:dyDescent="0.2">
      <c r="B26" s="5" t="s">
        <v>2648</v>
      </c>
      <c r="C26" s="22" t="str">
        <f>C5</f>
        <v>31.12.2023</v>
      </c>
      <c r="D26" s="22"/>
      <c r="E26" s="23" t="s">
        <v>13</v>
      </c>
    </row>
    <row r="27" spans="1:5" x14ac:dyDescent="0.2">
      <c r="C27" s="32" t="s">
        <v>1</v>
      </c>
      <c r="D27" s="14"/>
      <c r="E27" s="33" t="s">
        <v>1</v>
      </c>
    </row>
    <row r="28" spans="1:5" x14ac:dyDescent="0.2">
      <c r="A28" s="7" t="s">
        <v>0</v>
      </c>
      <c r="B28" s="7" t="s">
        <v>70</v>
      </c>
      <c r="C28" s="37">
        <v>4344440.05</v>
      </c>
      <c r="D28" s="37"/>
      <c r="E28" s="38">
        <v>3559359.5</v>
      </c>
    </row>
    <row r="29" spans="1:5" x14ac:dyDescent="0.2">
      <c r="A29" s="7" t="s">
        <v>2</v>
      </c>
      <c r="B29" s="7" t="s">
        <v>71</v>
      </c>
      <c r="C29" s="37">
        <v>867849.82</v>
      </c>
      <c r="D29" s="37"/>
      <c r="E29" s="38">
        <v>856200.23</v>
      </c>
    </row>
    <row r="30" spans="1:5" x14ac:dyDescent="0.2">
      <c r="A30" s="7" t="s">
        <v>3</v>
      </c>
      <c r="B30" s="7" t="s">
        <v>72</v>
      </c>
      <c r="C30" s="37">
        <v>23529.97</v>
      </c>
      <c r="D30" s="37"/>
      <c r="E30" s="38">
        <v>208773.08</v>
      </c>
    </row>
    <row r="31" spans="1:5" x14ac:dyDescent="0.2">
      <c r="A31" s="7" t="s">
        <v>4</v>
      </c>
      <c r="B31" s="7" t="s">
        <v>73</v>
      </c>
      <c r="C31" s="37">
        <v>37869.370000000003</v>
      </c>
      <c r="D31" s="37"/>
      <c r="E31" s="38">
        <v>96688.81</v>
      </c>
    </row>
    <row r="32" spans="1:5" x14ac:dyDescent="0.2">
      <c r="A32" s="7" t="s">
        <v>5</v>
      </c>
      <c r="B32" s="7" t="s">
        <v>74</v>
      </c>
      <c r="C32" s="37">
        <v>250595.17</v>
      </c>
      <c r="D32" s="37"/>
      <c r="E32" s="38">
        <v>143034.70000000001</v>
      </c>
    </row>
    <row r="33" spans="1:8" x14ac:dyDescent="0.2">
      <c r="A33" s="7" t="s">
        <v>50</v>
      </c>
      <c r="B33" s="7" t="s">
        <v>75</v>
      </c>
      <c r="C33" s="37">
        <v>753721.41</v>
      </c>
      <c r="D33" s="37"/>
      <c r="E33" s="38">
        <v>587523.09</v>
      </c>
    </row>
    <row r="34" spans="1:8" x14ac:dyDescent="0.2">
      <c r="A34" s="7" t="s">
        <v>51</v>
      </c>
      <c r="B34" s="7" t="s">
        <v>76</v>
      </c>
      <c r="C34" s="37">
        <v>138707.85</v>
      </c>
      <c r="D34" s="37"/>
      <c r="E34" s="38">
        <v>81056.639999999999</v>
      </c>
    </row>
    <row r="35" spans="1:8" x14ac:dyDescent="0.2">
      <c r="A35" s="7" t="s">
        <v>52</v>
      </c>
      <c r="B35" s="7" t="s">
        <v>77</v>
      </c>
      <c r="C35" s="37">
        <v>8676.39</v>
      </c>
      <c r="D35" s="37"/>
      <c r="E35" s="38">
        <v>9364.65</v>
      </c>
    </row>
    <row r="36" spans="1:8" x14ac:dyDescent="0.2">
      <c r="A36" s="7" t="s">
        <v>53</v>
      </c>
      <c r="B36" s="7" t="s">
        <v>78</v>
      </c>
      <c r="C36" s="37">
        <v>0</v>
      </c>
      <c r="D36" s="37"/>
      <c r="E36" s="38">
        <v>0</v>
      </c>
    </row>
    <row r="37" spans="1:8" x14ac:dyDescent="0.2">
      <c r="A37" s="7" t="s">
        <v>54</v>
      </c>
      <c r="B37" s="7" t="s">
        <v>79</v>
      </c>
      <c r="C37" s="37">
        <v>3869.4</v>
      </c>
      <c r="D37" s="37"/>
      <c r="E37" s="38">
        <v>2906.1</v>
      </c>
    </row>
    <row r="38" spans="1:8" x14ac:dyDescent="0.2">
      <c r="A38" s="7" t="s">
        <v>57</v>
      </c>
      <c r="B38" s="7" t="s">
        <v>82</v>
      </c>
      <c r="C38" s="37">
        <v>81119.520000000004</v>
      </c>
      <c r="D38" s="37"/>
      <c r="E38" s="38">
        <v>34367.18</v>
      </c>
    </row>
    <row r="39" spans="1:8" x14ac:dyDescent="0.2">
      <c r="A39" s="7" t="s">
        <v>58</v>
      </c>
      <c r="B39" s="7" t="s">
        <v>83</v>
      </c>
      <c r="C39" s="37">
        <v>79289.87</v>
      </c>
      <c r="D39" s="37"/>
      <c r="E39" s="38">
        <v>61854.15</v>
      </c>
    </row>
    <row r="40" spans="1:8" x14ac:dyDescent="0.2">
      <c r="A40" s="7" t="s">
        <v>59</v>
      </c>
      <c r="B40" s="7" t="s">
        <v>84</v>
      </c>
      <c r="C40" s="37">
        <v>96229.18</v>
      </c>
      <c r="D40" s="37"/>
      <c r="E40" s="38">
        <v>101853.42</v>
      </c>
    </row>
    <row r="41" spans="1:8" ht="30" x14ac:dyDescent="0.2">
      <c r="A41" s="7" t="s">
        <v>60</v>
      </c>
      <c r="B41" s="41" t="s">
        <v>85</v>
      </c>
      <c r="C41" s="37">
        <v>15000</v>
      </c>
      <c r="D41" s="37"/>
      <c r="E41" s="38">
        <v>26450</v>
      </c>
    </row>
    <row r="42" spans="1:8" x14ac:dyDescent="0.2">
      <c r="A42" s="7" t="s">
        <v>61</v>
      </c>
      <c r="B42" s="7" t="s">
        <v>86</v>
      </c>
      <c r="C42" s="37">
        <v>558029.51</v>
      </c>
      <c r="D42" s="37"/>
      <c r="E42" s="38">
        <v>543981.44999999995</v>
      </c>
    </row>
    <row r="43" spans="1:8" x14ac:dyDescent="0.2">
      <c r="A43" s="7" t="s">
        <v>62</v>
      </c>
      <c r="B43" s="7" t="s">
        <v>87</v>
      </c>
      <c r="C43" s="37">
        <v>205273.27</v>
      </c>
      <c r="D43" s="37"/>
      <c r="E43" s="38">
        <v>139067.49</v>
      </c>
    </row>
    <row r="44" spans="1:8" x14ac:dyDescent="0.2">
      <c r="A44" s="7" t="s">
        <v>80</v>
      </c>
      <c r="B44" s="41" t="s">
        <v>88</v>
      </c>
      <c r="C44" s="37">
        <v>0</v>
      </c>
      <c r="D44" s="37"/>
      <c r="E44" s="38">
        <v>0</v>
      </c>
    </row>
    <row r="45" spans="1:8" ht="30" x14ac:dyDescent="0.2">
      <c r="A45" s="7" t="s">
        <v>81</v>
      </c>
      <c r="B45" s="41" t="s">
        <v>89</v>
      </c>
      <c r="C45" s="37">
        <v>653935.51</v>
      </c>
      <c r="D45" s="37"/>
      <c r="E45" s="38">
        <v>607667.04</v>
      </c>
      <c r="F45" s="96"/>
      <c r="G45" s="96"/>
    </row>
    <row r="46" spans="1:8" x14ac:dyDescent="0.2">
      <c r="A46" s="7"/>
      <c r="B46" s="90" t="s">
        <v>2677</v>
      </c>
      <c r="C46" s="91">
        <v>653935.51</v>
      </c>
      <c r="D46" s="4"/>
      <c r="E46" s="133">
        <v>607667.04</v>
      </c>
      <c r="F46" s="96"/>
      <c r="G46" s="96"/>
      <c r="H46" s="84"/>
    </row>
    <row r="47" spans="1:8" ht="16" thickBot="1" x14ac:dyDescent="0.25">
      <c r="A47" s="7"/>
      <c r="B47" s="29" t="s">
        <v>95</v>
      </c>
      <c r="C47" s="55">
        <f>SUM(C28:C45)</f>
        <v>8118136.2899999982</v>
      </c>
      <c r="D47" s="43"/>
      <c r="E47" s="55">
        <f>SUM(E28:E45)</f>
        <v>7060147.5300000003</v>
      </c>
    </row>
    <row r="48" spans="1:8" ht="17" thickTop="1" thickBot="1" x14ac:dyDescent="0.25">
      <c r="B48" s="5" t="s">
        <v>104</v>
      </c>
      <c r="C48" s="89">
        <f>+C23-C47</f>
        <v>-184119.17999999784</v>
      </c>
      <c r="D48" s="19"/>
      <c r="E48" s="56">
        <f>+E23-E47</f>
        <v>501871.8200000003</v>
      </c>
    </row>
    <row r="49" ht="16" thickTop="1" x14ac:dyDescent="0.2"/>
  </sheetData>
  <pageMargins left="0.7" right="0.7" top="0.78740157499999996" bottom="0.78740157499999996" header="0.3" footer="0.3"/>
  <pageSetup paperSize="9" scale="9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39336-9F00-486A-A44F-E73B43F28F6E}">
  <sheetPr>
    <tabColor rgb="FFFFFF00"/>
    <pageSetUpPr fitToPage="1"/>
  </sheetPr>
  <dimension ref="A1:G49"/>
  <sheetViews>
    <sheetView topLeftCell="A17" workbookViewId="0">
      <selection activeCell="J41" sqref="J41"/>
    </sheetView>
  </sheetViews>
  <sheetFormatPr baseColWidth="10" defaultRowHeight="15" x14ac:dyDescent="0.2"/>
  <cols>
    <col min="1" max="1" width="3.33203125" customWidth="1"/>
    <col min="2" max="2" width="59.33203125" bestFit="1" customWidth="1"/>
    <col min="3" max="3" width="9.83203125" customWidth="1"/>
    <col min="4" max="4" width="3.83203125" customWidth="1"/>
    <col min="5" max="5" width="10.5" bestFit="1" customWidth="1"/>
    <col min="6" max="7" width="4.5" bestFit="1" customWidth="1"/>
  </cols>
  <sheetData>
    <row r="1" spans="1:5" ht="16" x14ac:dyDescent="0.2">
      <c r="A1" s="36" t="s">
        <v>2649</v>
      </c>
      <c r="C1" s="1"/>
      <c r="D1" s="1"/>
      <c r="E1" s="35"/>
    </row>
    <row r="2" spans="1:5" ht="11.25" customHeight="1" x14ac:dyDescent="0.2">
      <c r="A2" s="36"/>
      <c r="C2" s="1"/>
      <c r="D2" s="1"/>
      <c r="E2" s="35"/>
    </row>
    <row r="3" spans="1:5" ht="16" x14ac:dyDescent="0.2">
      <c r="A3" s="36"/>
      <c r="B3" s="5" t="s">
        <v>123</v>
      </c>
      <c r="C3" s="1"/>
      <c r="D3" s="1"/>
      <c r="E3" s="35"/>
    </row>
    <row r="4" spans="1:5" ht="9" customHeight="1" x14ac:dyDescent="0.2">
      <c r="E4" s="20"/>
    </row>
    <row r="5" spans="1:5" x14ac:dyDescent="0.2">
      <c r="B5" s="5" t="s">
        <v>2652</v>
      </c>
      <c r="C5" s="12" t="s">
        <v>21</v>
      </c>
      <c r="D5" s="22"/>
      <c r="E5" s="23" t="s">
        <v>13</v>
      </c>
    </row>
    <row r="6" spans="1:5" x14ac:dyDescent="0.2">
      <c r="C6" s="32" t="s">
        <v>1</v>
      </c>
      <c r="D6" s="14"/>
      <c r="E6" s="33" t="s">
        <v>1</v>
      </c>
    </row>
    <row r="7" spans="1:5" x14ac:dyDescent="0.2">
      <c r="A7" s="7" t="s">
        <v>0</v>
      </c>
      <c r="B7" s="7" t="s">
        <v>12</v>
      </c>
      <c r="C7" s="37">
        <v>118906.87</v>
      </c>
      <c r="D7" s="37"/>
      <c r="E7" s="38">
        <v>117584.35</v>
      </c>
    </row>
    <row r="8" spans="1:5" x14ac:dyDescent="0.2">
      <c r="A8" s="7" t="s">
        <v>2</v>
      </c>
      <c r="B8" s="7" t="s">
        <v>11</v>
      </c>
      <c r="C8" s="37">
        <v>62265.94</v>
      </c>
      <c r="D8" s="37"/>
      <c r="E8" s="38">
        <v>50975.82</v>
      </c>
    </row>
    <row r="9" spans="1:5" x14ac:dyDescent="0.2">
      <c r="A9" s="7" t="s">
        <v>3</v>
      </c>
      <c r="B9" s="7" t="s">
        <v>46</v>
      </c>
      <c r="C9" s="37">
        <v>0</v>
      </c>
      <c r="D9" s="37"/>
      <c r="E9" s="38">
        <v>0</v>
      </c>
    </row>
    <row r="10" spans="1:5" x14ac:dyDescent="0.2">
      <c r="A10" s="7" t="s">
        <v>4</v>
      </c>
      <c r="B10" s="7" t="s">
        <v>47</v>
      </c>
      <c r="C10" s="37">
        <v>0</v>
      </c>
      <c r="D10" s="37"/>
      <c r="E10" s="38">
        <v>0</v>
      </c>
    </row>
    <row r="11" spans="1:5" x14ac:dyDescent="0.2">
      <c r="A11" s="7" t="s">
        <v>5</v>
      </c>
      <c r="B11" s="7" t="s">
        <v>105</v>
      </c>
      <c r="C11" s="37">
        <v>44221.4</v>
      </c>
      <c r="D11" s="37"/>
      <c r="E11" s="38">
        <v>47316.58</v>
      </c>
    </row>
    <row r="12" spans="1:5" x14ac:dyDescent="0.2">
      <c r="A12" s="7" t="s">
        <v>50</v>
      </c>
      <c r="B12" s="7" t="s">
        <v>48</v>
      </c>
      <c r="C12" s="37">
        <v>9038.4500000000007</v>
      </c>
      <c r="D12" s="37"/>
      <c r="E12" s="38">
        <v>111175.69</v>
      </c>
    </row>
    <row r="13" spans="1:5" x14ac:dyDescent="0.2">
      <c r="A13" s="7" t="s">
        <v>51</v>
      </c>
      <c r="B13" s="7" t="s">
        <v>49</v>
      </c>
      <c r="C13" s="37">
        <v>0</v>
      </c>
      <c r="D13" s="37"/>
      <c r="E13" s="38">
        <v>0</v>
      </c>
    </row>
    <row r="14" spans="1:5" x14ac:dyDescent="0.2">
      <c r="A14" s="7" t="s">
        <v>52</v>
      </c>
      <c r="B14" s="7" t="s">
        <v>55</v>
      </c>
      <c r="C14" s="37">
        <v>0</v>
      </c>
      <c r="D14" s="37"/>
      <c r="E14" s="38">
        <v>0</v>
      </c>
    </row>
    <row r="15" spans="1:5" ht="45" x14ac:dyDescent="0.2">
      <c r="A15" s="40" t="s">
        <v>53</v>
      </c>
      <c r="B15" s="41" t="s">
        <v>56</v>
      </c>
      <c r="C15" s="37">
        <v>14004.5</v>
      </c>
      <c r="D15" s="37"/>
      <c r="E15" s="38">
        <v>3871.63</v>
      </c>
    </row>
    <row r="16" spans="1:5" x14ac:dyDescent="0.2">
      <c r="A16" s="40" t="s">
        <v>54</v>
      </c>
      <c r="B16" s="7" t="s">
        <v>68</v>
      </c>
      <c r="C16" s="37">
        <v>0</v>
      </c>
      <c r="D16" s="37"/>
      <c r="E16" s="38">
        <v>0</v>
      </c>
    </row>
    <row r="17" spans="1:5" x14ac:dyDescent="0.2">
      <c r="A17" s="40" t="s">
        <v>57</v>
      </c>
      <c r="B17" s="41" t="s">
        <v>63</v>
      </c>
      <c r="C17" s="37">
        <v>0</v>
      </c>
      <c r="D17" s="37"/>
      <c r="E17" s="38">
        <v>0</v>
      </c>
    </row>
    <row r="18" spans="1:5" x14ac:dyDescent="0.2">
      <c r="A18" s="40" t="s">
        <v>58</v>
      </c>
      <c r="B18" s="41" t="s">
        <v>64</v>
      </c>
      <c r="C18" s="37">
        <v>0</v>
      </c>
      <c r="D18" s="37"/>
      <c r="E18" s="38">
        <v>0</v>
      </c>
    </row>
    <row r="19" spans="1:5" x14ac:dyDescent="0.2">
      <c r="A19" s="40" t="s">
        <v>59</v>
      </c>
      <c r="B19" s="41" t="s">
        <v>65</v>
      </c>
      <c r="C19" s="37">
        <v>0</v>
      </c>
      <c r="D19" s="37"/>
      <c r="E19" s="38">
        <v>0</v>
      </c>
    </row>
    <row r="20" spans="1:5" x14ac:dyDescent="0.2">
      <c r="A20" s="40" t="s">
        <v>60</v>
      </c>
      <c r="B20" s="41" t="s">
        <v>66</v>
      </c>
      <c r="C20" s="37">
        <v>0</v>
      </c>
      <c r="D20" s="37"/>
      <c r="E20" s="38">
        <v>0</v>
      </c>
    </row>
    <row r="21" spans="1:5" x14ac:dyDescent="0.2">
      <c r="A21" s="40" t="s">
        <v>61</v>
      </c>
      <c r="B21" s="41" t="s">
        <v>67</v>
      </c>
      <c r="C21" s="37">
        <v>0</v>
      </c>
      <c r="D21" s="37"/>
      <c r="E21" s="38">
        <v>0</v>
      </c>
    </row>
    <row r="22" spans="1:5" ht="30" x14ac:dyDescent="0.2">
      <c r="A22" s="40" t="s">
        <v>62</v>
      </c>
      <c r="B22" s="41" t="s">
        <v>69</v>
      </c>
      <c r="C22" s="58">
        <v>0</v>
      </c>
      <c r="D22" s="37"/>
      <c r="E22" s="59">
        <v>0</v>
      </c>
    </row>
    <row r="23" spans="1:5" ht="16" thickBot="1" x14ac:dyDescent="0.25">
      <c r="A23" s="7"/>
      <c r="B23" s="29" t="s">
        <v>92</v>
      </c>
      <c r="C23" s="79">
        <f>SUM(C7:C22)</f>
        <v>248437.16</v>
      </c>
      <c r="D23" s="42"/>
      <c r="E23" s="55">
        <f>SUM(E7:E22)</f>
        <v>330924.07</v>
      </c>
    </row>
    <row r="24" spans="1:5" ht="10.5" customHeight="1" thickTop="1" x14ac:dyDescent="0.2">
      <c r="B24" s="5"/>
      <c r="C24" s="19"/>
      <c r="D24" s="19"/>
      <c r="E24" s="21"/>
    </row>
    <row r="25" spans="1:5" ht="10.5" customHeight="1" x14ac:dyDescent="0.2">
      <c r="B25" s="5"/>
      <c r="C25" s="19"/>
      <c r="D25" s="19"/>
      <c r="E25" s="21"/>
    </row>
    <row r="26" spans="1:5" x14ac:dyDescent="0.2">
      <c r="B26" s="5" t="s">
        <v>2648</v>
      </c>
      <c r="C26" s="22" t="str">
        <f>C5</f>
        <v>31.12.2023</v>
      </c>
      <c r="D26" s="22"/>
      <c r="E26" s="23" t="s">
        <v>13</v>
      </c>
    </row>
    <row r="27" spans="1:5" x14ac:dyDescent="0.2">
      <c r="C27" s="32" t="s">
        <v>1</v>
      </c>
      <c r="D27" s="14"/>
      <c r="E27" s="33" t="s">
        <v>1</v>
      </c>
    </row>
    <row r="28" spans="1:5" x14ac:dyDescent="0.2">
      <c r="A28" s="7" t="s">
        <v>0</v>
      </c>
      <c r="B28" s="7" t="s">
        <v>70</v>
      </c>
      <c r="C28" s="37">
        <v>250</v>
      </c>
      <c r="D28" s="37"/>
      <c r="E28" s="38">
        <v>0</v>
      </c>
    </row>
    <row r="29" spans="1:5" x14ac:dyDescent="0.2">
      <c r="A29" s="7" t="s">
        <v>2</v>
      </c>
      <c r="B29" s="7" t="s">
        <v>71</v>
      </c>
      <c r="C29" s="37">
        <v>41614.26</v>
      </c>
      <c r="D29" s="37"/>
      <c r="E29" s="38">
        <v>31084.2</v>
      </c>
    </row>
    <row r="30" spans="1:5" x14ac:dyDescent="0.2">
      <c r="A30" s="7" t="s">
        <v>3</v>
      </c>
      <c r="B30" s="7" t="s">
        <v>72</v>
      </c>
      <c r="C30" s="37">
        <v>0</v>
      </c>
      <c r="D30" s="37"/>
      <c r="E30" s="38">
        <v>264</v>
      </c>
    </row>
    <row r="31" spans="1:5" x14ac:dyDescent="0.2">
      <c r="A31" s="7" t="s">
        <v>4</v>
      </c>
      <c r="B31" s="7" t="s">
        <v>73</v>
      </c>
      <c r="C31" s="37">
        <v>99.34</v>
      </c>
      <c r="D31" s="37"/>
      <c r="E31" s="38">
        <v>2744.95</v>
      </c>
    </row>
    <row r="32" spans="1:5" x14ac:dyDescent="0.2">
      <c r="A32" s="7" t="s">
        <v>5</v>
      </c>
      <c r="B32" s="7" t="s">
        <v>74</v>
      </c>
      <c r="C32" s="37">
        <v>12680</v>
      </c>
      <c r="D32" s="37"/>
      <c r="E32" s="38">
        <v>5539.96</v>
      </c>
    </row>
    <row r="33" spans="1:7" x14ac:dyDescent="0.2">
      <c r="A33" s="7" t="s">
        <v>50</v>
      </c>
      <c r="B33" s="7" t="s">
        <v>75</v>
      </c>
      <c r="C33" s="37">
        <v>2291.6999999999998</v>
      </c>
      <c r="D33" s="37"/>
      <c r="E33" s="38">
        <v>9843.31</v>
      </c>
    </row>
    <row r="34" spans="1:7" x14ac:dyDescent="0.2">
      <c r="A34" s="7" t="s">
        <v>51</v>
      </c>
      <c r="B34" s="7" t="s">
        <v>76</v>
      </c>
      <c r="C34" s="37">
        <v>47684.99</v>
      </c>
      <c r="D34" s="37"/>
      <c r="E34" s="38">
        <v>14675.81</v>
      </c>
    </row>
    <row r="35" spans="1:7" x14ac:dyDescent="0.2">
      <c r="A35" s="7" t="s">
        <v>52</v>
      </c>
      <c r="B35" s="7" t="s">
        <v>77</v>
      </c>
      <c r="C35" s="37">
        <v>0</v>
      </c>
      <c r="D35" s="37"/>
      <c r="E35" s="38">
        <v>0</v>
      </c>
    </row>
    <row r="36" spans="1:7" x14ac:dyDescent="0.2">
      <c r="A36" s="7" t="s">
        <v>53</v>
      </c>
      <c r="B36" s="7" t="s">
        <v>78</v>
      </c>
      <c r="C36" s="37">
        <v>0</v>
      </c>
      <c r="D36" s="37"/>
      <c r="E36" s="38">
        <v>0</v>
      </c>
    </row>
    <row r="37" spans="1:7" x14ac:dyDescent="0.2">
      <c r="A37" s="7" t="s">
        <v>54</v>
      </c>
      <c r="B37" s="7" t="s">
        <v>79</v>
      </c>
      <c r="C37" s="37">
        <v>0</v>
      </c>
      <c r="D37" s="37"/>
      <c r="E37" s="38">
        <v>450</v>
      </c>
    </row>
    <row r="38" spans="1:7" x14ac:dyDescent="0.2">
      <c r="A38" s="7" t="s">
        <v>57</v>
      </c>
      <c r="B38" s="7" t="s">
        <v>82</v>
      </c>
      <c r="C38" s="37">
        <v>0</v>
      </c>
      <c r="D38" s="37"/>
      <c r="E38" s="38">
        <v>3600</v>
      </c>
    </row>
    <row r="39" spans="1:7" x14ac:dyDescent="0.2">
      <c r="A39" s="7" t="s">
        <v>58</v>
      </c>
      <c r="B39" s="7" t="s">
        <v>83</v>
      </c>
      <c r="C39" s="37">
        <v>41238.75</v>
      </c>
      <c r="D39" s="37"/>
      <c r="E39" s="38">
        <v>24741.59</v>
      </c>
    </row>
    <row r="40" spans="1:7" x14ac:dyDescent="0.2">
      <c r="A40" s="7" t="s">
        <v>59</v>
      </c>
      <c r="B40" s="7" t="s">
        <v>84</v>
      </c>
      <c r="C40" s="37">
        <v>14</v>
      </c>
      <c r="D40" s="37"/>
      <c r="E40" s="38">
        <v>40.1</v>
      </c>
    </row>
    <row r="41" spans="1:7" ht="30" x14ac:dyDescent="0.2">
      <c r="A41" s="7" t="s">
        <v>60</v>
      </c>
      <c r="B41" s="41" t="s">
        <v>85</v>
      </c>
      <c r="C41" s="37">
        <v>0</v>
      </c>
      <c r="D41" s="37"/>
      <c r="E41" s="38">
        <v>0</v>
      </c>
    </row>
    <row r="42" spans="1:7" x14ac:dyDescent="0.2">
      <c r="A42" s="7" t="s">
        <v>61</v>
      </c>
      <c r="B42" s="7" t="s">
        <v>86</v>
      </c>
      <c r="C42" s="37">
        <v>821.06</v>
      </c>
      <c r="D42" s="37"/>
      <c r="E42" s="38">
        <v>1843.67</v>
      </c>
    </row>
    <row r="43" spans="1:7" x14ac:dyDescent="0.2">
      <c r="A43" s="7" t="s">
        <v>62</v>
      </c>
      <c r="B43" s="7" t="s">
        <v>87</v>
      </c>
      <c r="C43" s="37">
        <v>5165.78</v>
      </c>
      <c r="D43" s="37"/>
      <c r="E43" s="38">
        <v>4444.8100000000004</v>
      </c>
    </row>
    <row r="44" spans="1:7" x14ac:dyDescent="0.2">
      <c r="A44" s="7" t="s">
        <v>80</v>
      </c>
      <c r="B44" s="41" t="s">
        <v>88</v>
      </c>
      <c r="C44" s="37">
        <v>0</v>
      </c>
      <c r="D44" s="37"/>
      <c r="E44" s="38">
        <v>0</v>
      </c>
    </row>
    <row r="45" spans="1:7" ht="30" x14ac:dyDescent="0.2">
      <c r="A45" s="7" t="s">
        <v>81</v>
      </c>
      <c r="B45" s="41" t="s">
        <v>89</v>
      </c>
      <c r="C45" s="37">
        <v>26047</v>
      </c>
      <c r="D45" s="37"/>
      <c r="E45" s="38">
        <v>25904</v>
      </c>
      <c r="F45" s="96"/>
      <c r="G45" s="92"/>
    </row>
    <row r="46" spans="1:7" x14ac:dyDescent="0.2">
      <c r="A46" s="7"/>
      <c r="B46" s="90" t="s">
        <v>2669</v>
      </c>
      <c r="C46" s="91">
        <v>26047</v>
      </c>
      <c r="D46" s="37"/>
      <c r="E46" s="91">
        <v>25904</v>
      </c>
    </row>
    <row r="47" spans="1:7" ht="16" thickBot="1" x14ac:dyDescent="0.25">
      <c r="A47" s="7"/>
      <c r="B47" s="29" t="s">
        <v>95</v>
      </c>
      <c r="C47" s="55">
        <f>SUM(C28:C45)</f>
        <v>177906.87999999998</v>
      </c>
      <c r="D47" s="43"/>
      <c r="E47" s="55">
        <f>SUM(E28:E45)</f>
        <v>125176.4</v>
      </c>
    </row>
    <row r="48" spans="1:7" ht="17" thickTop="1" thickBot="1" x14ac:dyDescent="0.25">
      <c r="B48" s="5" t="s">
        <v>104</v>
      </c>
      <c r="C48" s="89">
        <f>+C23-C47</f>
        <v>70530.280000000028</v>
      </c>
      <c r="D48" s="19"/>
      <c r="E48" s="56">
        <f>+E23-E47</f>
        <v>205747.67</v>
      </c>
    </row>
    <row r="49" ht="16" thickTop="1" x14ac:dyDescent="0.2"/>
  </sheetData>
  <pageMargins left="0.7" right="0.7" top="0.78740157499999996" bottom="0.78740157499999996" header="0.3" footer="0.3"/>
  <pageSetup paperSize="9" scale="9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CBF6D-9EFF-4C62-B683-F422967B8836}">
  <sheetPr>
    <tabColor theme="5" tint="0.39997558519241921"/>
  </sheetPr>
  <dimension ref="A1:E26"/>
  <sheetViews>
    <sheetView workbookViewId="0">
      <selection activeCell="E15" sqref="E15"/>
    </sheetView>
  </sheetViews>
  <sheetFormatPr baseColWidth="10" defaultRowHeight="15" x14ac:dyDescent="0.2"/>
  <cols>
    <col min="1" max="1" width="33.83203125" customWidth="1"/>
    <col min="2" max="2" width="25.5" bestFit="1" customWidth="1"/>
    <col min="5" max="5" width="63.5" bestFit="1" customWidth="1"/>
  </cols>
  <sheetData>
    <row r="1" spans="1:5" x14ac:dyDescent="0.2">
      <c r="A1" s="45" t="s">
        <v>126</v>
      </c>
    </row>
    <row r="2" spans="1:5" x14ac:dyDescent="0.2">
      <c r="A2" s="7"/>
    </row>
    <row r="4" spans="1:5" x14ac:dyDescent="0.2">
      <c r="B4" s="47" t="s">
        <v>114</v>
      </c>
    </row>
    <row r="6" spans="1:5" x14ac:dyDescent="0.2">
      <c r="C6" s="5" t="s">
        <v>138</v>
      </c>
      <c r="D6" s="5" t="s">
        <v>138</v>
      </c>
    </row>
    <row r="7" spans="1:5" x14ac:dyDescent="0.2">
      <c r="C7" s="5" t="s">
        <v>137</v>
      </c>
      <c r="D7" s="5" t="s">
        <v>139</v>
      </c>
    </row>
    <row r="9" spans="1:5" x14ac:dyDescent="0.2">
      <c r="A9" s="14" t="s">
        <v>195</v>
      </c>
      <c r="B9" t="s">
        <v>196</v>
      </c>
      <c r="C9" s="18">
        <v>214315.17</v>
      </c>
      <c r="D9" s="18">
        <v>167351.70000000001</v>
      </c>
      <c r="E9" s="18"/>
    </row>
    <row r="10" spans="1:5" x14ac:dyDescent="0.2">
      <c r="A10" s="14" t="s">
        <v>195</v>
      </c>
      <c r="B10" t="s">
        <v>197</v>
      </c>
      <c r="C10" s="18">
        <v>258225.48</v>
      </c>
      <c r="D10" s="18">
        <v>253777.72</v>
      </c>
      <c r="E10" s="18"/>
    </row>
    <row r="11" spans="1:5" x14ac:dyDescent="0.2">
      <c r="A11" s="14" t="s">
        <v>195</v>
      </c>
      <c r="B11" t="s">
        <v>204</v>
      </c>
      <c r="C11" s="18">
        <v>399358.38</v>
      </c>
      <c r="D11" s="18">
        <v>356802.58</v>
      </c>
      <c r="E11" s="18"/>
    </row>
    <row r="12" spans="1:5" x14ac:dyDescent="0.2">
      <c r="A12" s="14" t="s">
        <v>195</v>
      </c>
      <c r="B12" t="s">
        <v>198</v>
      </c>
      <c r="C12" s="18">
        <v>278791.40999999997</v>
      </c>
      <c r="D12" s="18">
        <v>218034.47</v>
      </c>
      <c r="E12" s="18"/>
    </row>
    <row r="13" spans="1:5" x14ac:dyDescent="0.2">
      <c r="A13" s="14" t="s">
        <v>195</v>
      </c>
      <c r="B13" t="s">
        <v>199</v>
      </c>
      <c r="C13" s="18">
        <v>78125.39</v>
      </c>
      <c r="D13" s="18">
        <v>63130.82</v>
      </c>
      <c r="E13" s="18"/>
    </row>
    <row r="14" spans="1:5" x14ac:dyDescent="0.2">
      <c r="A14" s="14" t="s">
        <v>195</v>
      </c>
      <c r="B14" t="s">
        <v>200</v>
      </c>
      <c r="C14" s="18">
        <v>248437.16</v>
      </c>
      <c r="D14" s="18">
        <v>177906.87999999998</v>
      </c>
    </row>
    <row r="15" spans="1:5" x14ac:dyDescent="0.2">
      <c r="A15" s="100" t="s">
        <v>2797</v>
      </c>
      <c r="C15" s="18"/>
      <c r="D15" s="18"/>
      <c r="E15" s="100"/>
    </row>
    <row r="16" spans="1:5" x14ac:dyDescent="0.2">
      <c r="A16" s="14"/>
      <c r="C16" s="18"/>
      <c r="D16" s="18"/>
      <c r="E16" s="100"/>
    </row>
    <row r="17" spans="1:4" x14ac:dyDescent="0.2">
      <c r="A17" s="14" t="s">
        <v>195</v>
      </c>
      <c r="B17" t="s">
        <v>201</v>
      </c>
      <c r="C17" s="18">
        <v>279202.31</v>
      </c>
      <c r="D17" s="18">
        <v>179023.47</v>
      </c>
    </row>
    <row r="18" spans="1:4" x14ac:dyDescent="0.2">
      <c r="A18" s="14" t="s">
        <v>195</v>
      </c>
      <c r="B18" t="s">
        <v>202</v>
      </c>
      <c r="C18" s="18">
        <v>338835.46</v>
      </c>
      <c r="D18" s="18">
        <v>235425.87</v>
      </c>
    </row>
    <row r="19" spans="1:4" x14ac:dyDescent="0.2">
      <c r="A19" s="14" t="s">
        <v>195</v>
      </c>
      <c r="B19" t="s">
        <v>203</v>
      </c>
      <c r="C19" s="18">
        <v>232736.62</v>
      </c>
      <c r="D19" s="18">
        <v>215881.4</v>
      </c>
    </row>
    <row r="20" spans="1:4" x14ac:dyDescent="0.2">
      <c r="C20" s="18"/>
      <c r="D20" s="18"/>
    </row>
    <row r="21" spans="1:4" x14ac:dyDescent="0.2">
      <c r="C21" s="18"/>
      <c r="D21" s="18"/>
    </row>
    <row r="22" spans="1:4" x14ac:dyDescent="0.2">
      <c r="A22" s="14" t="s">
        <v>135</v>
      </c>
      <c r="B22" t="s">
        <v>200</v>
      </c>
      <c r="C22" s="18">
        <v>248437.16</v>
      </c>
      <c r="D22" s="18">
        <v>177906.87999999998</v>
      </c>
    </row>
    <row r="23" spans="1:4" x14ac:dyDescent="0.2">
      <c r="A23" s="101" t="s">
        <v>2798</v>
      </c>
      <c r="C23" s="18"/>
      <c r="D23" s="18"/>
    </row>
    <row r="24" spans="1:4" x14ac:dyDescent="0.2">
      <c r="A24" s="101"/>
      <c r="C24" s="18"/>
      <c r="D24" s="18"/>
    </row>
    <row r="25" spans="1:4" x14ac:dyDescent="0.2">
      <c r="C25" s="18"/>
      <c r="D25" s="18"/>
    </row>
    <row r="26" spans="1:4" x14ac:dyDescent="0.2">
      <c r="A26" t="s">
        <v>2681</v>
      </c>
      <c r="C26" s="18">
        <v>2267120.3199999994</v>
      </c>
      <c r="D26" s="18">
        <v>1967389.8699999992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A1:P48"/>
  <sheetViews>
    <sheetView topLeftCell="A3" workbookViewId="0">
      <selection activeCell="J15" sqref="J15"/>
    </sheetView>
  </sheetViews>
  <sheetFormatPr baseColWidth="10" defaultRowHeight="15" x14ac:dyDescent="0.2"/>
  <cols>
    <col min="1" max="1" width="3.33203125" customWidth="1"/>
    <col min="2" max="2" width="59.33203125" bestFit="1" customWidth="1"/>
    <col min="3" max="3" width="11.6640625" bestFit="1" customWidth="1"/>
    <col min="4" max="4" width="3.83203125" customWidth="1"/>
    <col min="5" max="5" width="12.33203125" bestFit="1" customWidth="1"/>
    <col min="6" max="6" width="3.1640625" bestFit="1" customWidth="1"/>
    <col min="7" max="7" width="4" bestFit="1" customWidth="1"/>
  </cols>
  <sheetData>
    <row r="1" spans="1:5" ht="16" x14ac:dyDescent="0.2">
      <c r="A1" s="36" t="s">
        <v>2649</v>
      </c>
      <c r="C1" s="1"/>
      <c r="D1" s="1"/>
      <c r="E1" s="35"/>
    </row>
    <row r="2" spans="1:5" ht="11.25" customHeight="1" x14ac:dyDescent="0.2">
      <c r="A2" s="36"/>
      <c r="C2" s="1"/>
      <c r="D2" s="1"/>
      <c r="E2" s="35"/>
    </row>
    <row r="3" spans="1:5" ht="16" x14ac:dyDescent="0.2">
      <c r="A3" s="36"/>
      <c r="B3" s="5" t="s">
        <v>115</v>
      </c>
      <c r="C3" s="1"/>
      <c r="D3" s="1"/>
      <c r="E3" s="35"/>
    </row>
    <row r="4" spans="1:5" ht="9" customHeight="1" x14ac:dyDescent="0.2">
      <c r="E4" s="20"/>
    </row>
    <row r="5" spans="1:5" x14ac:dyDescent="0.2">
      <c r="B5" s="5" t="s">
        <v>2647</v>
      </c>
      <c r="C5" s="12" t="s">
        <v>21</v>
      </c>
      <c r="D5" s="22"/>
      <c r="E5" s="23" t="s">
        <v>13</v>
      </c>
    </row>
    <row r="6" spans="1:5" x14ac:dyDescent="0.2">
      <c r="C6" s="32" t="s">
        <v>1</v>
      </c>
      <c r="D6" s="14"/>
      <c r="E6" s="33" t="s">
        <v>1</v>
      </c>
    </row>
    <row r="7" spans="1:5" x14ac:dyDescent="0.2">
      <c r="A7" s="7" t="s">
        <v>0</v>
      </c>
      <c r="B7" s="7" t="s">
        <v>12</v>
      </c>
      <c r="C7" s="37">
        <v>1465591.56</v>
      </c>
      <c r="D7" s="37"/>
      <c r="E7" s="38">
        <v>1386948.48</v>
      </c>
    </row>
    <row r="8" spans="1:5" x14ac:dyDescent="0.2">
      <c r="A8" s="7" t="s">
        <v>2</v>
      </c>
      <c r="B8" s="7" t="s">
        <v>11</v>
      </c>
      <c r="C8" s="37">
        <v>162424.01</v>
      </c>
      <c r="D8" s="37"/>
      <c r="E8" s="38">
        <v>138001.82999999999</v>
      </c>
    </row>
    <row r="9" spans="1:5" x14ac:dyDescent="0.2">
      <c r="A9" s="7" t="s">
        <v>3</v>
      </c>
      <c r="B9" s="7" t="s">
        <v>46</v>
      </c>
      <c r="C9" s="37">
        <v>3000</v>
      </c>
      <c r="D9" s="37"/>
      <c r="E9" s="38">
        <v>0</v>
      </c>
    </row>
    <row r="10" spans="1:5" x14ac:dyDescent="0.2">
      <c r="A10" s="7" t="s">
        <v>4</v>
      </c>
      <c r="B10" s="7" t="s">
        <v>47</v>
      </c>
      <c r="C10" s="37">
        <v>0</v>
      </c>
      <c r="D10" s="37"/>
      <c r="E10" s="38">
        <v>0</v>
      </c>
    </row>
    <row r="11" spans="1:5" x14ac:dyDescent="0.2">
      <c r="A11" s="7" t="s">
        <v>5</v>
      </c>
      <c r="B11" s="7" t="s">
        <v>105</v>
      </c>
      <c r="C11" s="37">
        <v>105504.72</v>
      </c>
      <c r="D11" s="37"/>
      <c r="E11" s="38">
        <v>55508.57</v>
      </c>
    </row>
    <row r="12" spans="1:5" x14ac:dyDescent="0.2">
      <c r="A12" s="7" t="s">
        <v>50</v>
      </c>
      <c r="B12" s="7" t="s">
        <v>48</v>
      </c>
      <c r="C12" s="37">
        <v>100150.72</v>
      </c>
      <c r="D12" s="37"/>
      <c r="E12" s="38">
        <v>93895.16</v>
      </c>
    </row>
    <row r="13" spans="1:5" x14ac:dyDescent="0.2">
      <c r="A13" s="7" t="s">
        <v>51</v>
      </c>
      <c r="B13" s="7" t="s">
        <v>49</v>
      </c>
      <c r="C13" s="37">
        <v>0</v>
      </c>
      <c r="D13" s="7"/>
      <c r="E13" s="38">
        <v>0</v>
      </c>
    </row>
    <row r="14" spans="1:5" x14ac:dyDescent="0.2">
      <c r="A14" s="7" t="s">
        <v>52</v>
      </c>
      <c r="B14" s="7" t="s">
        <v>55</v>
      </c>
      <c r="C14" s="37">
        <v>0</v>
      </c>
      <c r="D14" s="7"/>
      <c r="E14" s="38">
        <v>0</v>
      </c>
    </row>
    <row r="15" spans="1:5" ht="45" x14ac:dyDescent="0.2">
      <c r="A15" s="40" t="s">
        <v>53</v>
      </c>
      <c r="B15" s="41" t="s">
        <v>56</v>
      </c>
      <c r="C15" s="37">
        <v>0</v>
      </c>
      <c r="D15" s="7"/>
      <c r="E15" s="38">
        <v>0</v>
      </c>
    </row>
    <row r="16" spans="1:5" x14ac:dyDescent="0.2">
      <c r="A16" s="40" t="s">
        <v>54</v>
      </c>
      <c r="B16" s="7" t="s">
        <v>68</v>
      </c>
      <c r="C16" s="37">
        <v>176</v>
      </c>
      <c r="D16" s="7"/>
      <c r="E16" s="38">
        <v>597</v>
      </c>
    </row>
    <row r="17" spans="1:16" x14ac:dyDescent="0.2">
      <c r="A17" s="40" t="s">
        <v>57</v>
      </c>
      <c r="B17" s="41" t="s">
        <v>63</v>
      </c>
      <c r="C17" s="37">
        <v>0</v>
      </c>
      <c r="D17" s="7"/>
      <c r="E17" s="38">
        <v>0</v>
      </c>
      <c r="P17" s="37"/>
    </row>
    <row r="18" spans="1:16" x14ac:dyDescent="0.2">
      <c r="A18" s="40" t="s">
        <v>58</v>
      </c>
      <c r="B18" s="41" t="s">
        <v>64</v>
      </c>
      <c r="C18" s="37">
        <v>0</v>
      </c>
      <c r="D18" s="7"/>
      <c r="E18" s="38">
        <v>0</v>
      </c>
    </row>
    <row r="19" spans="1:16" x14ac:dyDescent="0.2">
      <c r="A19" s="40" t="s">
        <v>59</v>
      </c>
      <c r="B19" s="41" t="s">
        <v>65</v>
      </c>
      <c r="C19" s="37">
        <v>0</v>
      </c>
      <c r="D19" s="7"/>
      <c r="E19" s="38">
        <v>0</v>
      </c>
    </row>
    <row r="20" spans="1:16" x14ac:dyDescent="0.2">
      <c r="A20" s="40" t="s">
        <v>60</v>
      </c>
      <c r="B20" s="41" t="s">
        <v>66</v>
      </c>
      <c r="C20" s="37">
        <v>0</v>
      </c>
      <c r="D20" s="7"/>
      <c r="E20" s="38">
        <v>0</v>
      </c>
    </row>
    <row r="21" spans="1:16" x14ac:dyDescent="0.2">
      <c r="A21" s="40" t="s">
        <v>61</v>
      </c>
      <c r="B21" s="41" t="s">
        <v>67</v>
      </c>
      <c r="C21" s="37">
        <f>65+0.01+0.3</f>
        <v>65.31</v>
      </c>
      <c r="D21" s="7"/>
      <c r="E21" s="38">
        <v>0</v>
      </c>
    </row>
    <row r="22" spans="1:16" ht="30" x14ac:dyDescent="0.2">
      <c r="A22" s="40" t="s">
        <v>62</v>
      </c>
      <c r="B22" s="41" t="s">
        <v>69</v>
      </c>
      <c r="C22" s="58">
        <v>29509.81</v>
      </c>
      <c r="D22" s="7"/>
      <c r="E22" s="59">
        <v>55063.199999999997</v>
      </c>
      <c r="F22" s="134"/>
      <c r="G22" s="134"/>
    </row>
    <row r="23" spans="1:16" ht="16" thickBot="1" x14ac:dyDescent="0.25">
      <c r="A23" s="7"/>
      <c r="B23" s="29" t="s">
        <v>92</v>
      </c>
      <c r="C23" s="79">
        <f>SUM(C7:C22)</f>
        <v>1866422.1300000001</v>
      </c>
      <c r="D23" s="42"/>
      <c r="E23" s="43">
        <f>SUM(E7:E22)</f>
        <v>1730014.24</v>
      </c>
    </row>
    <row r="24" spans="1:16" ht="10.5" customHeight="1" thickTop="1" x14ac:dyDescent="0.2">
      <c r="B24" s="5"/>
      <c r="C24" s="19"/>
      <c r="D24" s="19"/>
      <c r="E24" s="21"/>
    </row>
    <row r="25" spans="1:16" x14ac:dyDescent="0.2">
      <c r="B25" s="5" t="s">
        <v>2648</v>
      </c>
      <c r="C25" s="22" t="str">
        <f>C5</f>
        <v>31.12.2023</v>
      </c>
      <c r="D25" s="22"/>
      <c r="E25" s="23" t="s">
        <v>13</v>
      </c>
    </row>
    <row r="26" spans="1:16" x14ac:dyDescent="0.2">
      <c r="C26" s="32" t="s">
        <v>1</v>
      </c>
      <c r="D26" s="14"/>
      <c r="E26" s="33" t="s">
        <v>1</v>
      </c>
    </row>
    <row r="27" spans="1:16" x14ac:dyDescent="0.2">
      <c r="A27" s="7" t="s">
        <v>0</v>
      </c>
      <c r="B27" s="7" t="s">
        <v>70</v>
      </c>
      <c r="C27" s="37">
        <v>725438.79</v>
      </c>
      <c r="D27" s="37"/>
      <c r="E27" s="38">
        <v>650507.64</v>
      </c>
    </row>
    <row r="28" spans="1:16" x14ac:dyDescent="0.2">
      <c r="A28" s="7" t="s">
        <v>2</v>
      </c>
      <c r="B28" s="7" t="s">
        <v>71</v>
      </c>
      <c r="C28" s="37">
        <f>9.93+297407.25</f>
        <v>297417.18</v>
      </c>
      <c r="D28" s="37"/>
      <c r="E28" s="38">
        <v>267997.09000000003</v>
      </c>
    </row>
    <row r="29" spans="1:16" x14ac:dyDescent="0.2">
      <c r="A29" s="7" t="s">
        <v>3</v>
      </c>
      <c r="B29" s="7" t="s">
        <v>72</v>
      </c>
      <c r="C29" s="37">
        <v>34746.07</v>
      </c>
      <c r="D29" s="37"/>
      <c r="E29" s="38">
        <v>263141.02</v>
      </c>
    </row>
    <row r="30" spans="1:16" x14ac:dyDescent="0.2">
      <c r="A30" s="7" t="s">
        <v>4</v>
      </c>
      <c r="B30" s="7" t="s">
        <v>73</v>
      </c>
      <c r="C30" s="37">
        <v>1571.94</v>
      </c>
      <c r="D30" s="37"/>
      <c r="E30" s="38">
        <v>54337.84</v>
      </c>
    </row>
    <row r="31" spans="1:16" x14ac:dyDescent="0.2">
      <c r="A31" s="7" t="s">
        <v>5</v>
      </c>
      <c r="B31" s="7" t="s">
        <v>74</v>
      </c>
      <c r="C31" s="37">
        <v>6814.33</v>
      </c>
      <c r="D31" s="37"/>
      <c r="E31" s="38">
        <v>184741.87</v>
      </c>
    </row>
    <row r="32" spans="1:16" x14ac:dyDescent="0.2">
      <c r="A32" s="7" t="s">
        <v>50</v>
      </c>
      <c r="B32" s="7" t="s">
        <v>75</v>
      </c>
      <c r="C32" s="37">
        <v>83467.960000000006</v>
      </c>
      <c r="D32" s="37"/>
      <c r="E32" s="38">
        <v>50622.89</v>
      </c>
    </row>
    <row r="33" spans="1:10" x14ac:dyDescent="0.2">
      <c r="A33" s="7" t="s">
        <v>51</v>
      </c>
      <c r="B33" s="7" t="s">
        <v>76</v>
      </c>
      <c r="C33" s="37">
        <v>26464.81</v>
      </c>
      <c r="D33" s="37"/>
      <c r="E33" s="38">
        <v>106641.75</v>
      </c>
    </row>
    <row r="34" spans="1:10" x14ac:dyDescent="0.2">
      <c r="A34" s="7" t="s">
        <v>52</v>
      </c>
      <c r="B34" s="7" t="s">
        <v>77</v>
      </c>
      <c r="C34" s="37">
        <v>27306.17</v>
      </c>
      <c r="D34" s="37"/>
      <c r="E34" s="38">
        <v>13469.88</v>
      </c>
    </row>
    <row r="35" spans="1:10" x14ac:dyDescent="0.2">
      <c r="A35" s="7" t="s">
        <v>53</v>
      </c>
      <c r="B35" s="7" t="s">
        <v>78</v>
      </c>
      <c r="C35" s="37">
        <v>139686.89000000001</v>
      </c>
      <c r="D35" s="37"/>
      <c r="E35" s="38">
        <v>129339.16</v>
      </c>
    </row>
    <row r="36" spans="1:10" x14ac:dyDescent="0.2">
      <c r="A36" s="7" t="s">
        <v>54</v>
      </c>
      <c r="B36" s="7" t="s">
        <v>79</v>
      </c>
      <c r="C36" s="37">
        <v>70</v>
      </c>
      <c r="D36" s="37"/>
      <c r="E36" s="38">
        <v>100</v>
      </c>
    </row>
    <row r="37" spans="1:10" x14ac:dyDescent="0.2">
      <c r="A37" s="7" t="s">
        <v>57</v>
      </c>
      <c r="B37" s="7" t="s">
        <v>82</v>
      </c>
      <c r="C37" s="37">
        <f>4000+12939.9</f>
        <v>16939.900000000001</v>
      </c>
      <c r="D37" s="37"/>
      <c r="E37" s="38">
        <v>19510.05</v>
      </c>
    </row>
    <row r="38" spans="1:10" x14ac:dyDescent="0.2">
      <c r="A38" s="7" t="s">
        <v>58</v>
      </c>
      <c r="B38" s="7" t="s">
        <v>83</v>
      </c>
      <c r="C38" s="37">
        <v>35173.99</v>
      </c>
      <c r="D38" s="37"/>
      <c r="E38" s="38">
        <v>15654.23</v>
      </c>
    </row>
    <row r="39" spans="1:10" x14ac:dyDescent="0.2">
      <c r="A39" s="7" t="s">
        <v>59</v>
      </c>
      <c r="B39" s="7" t="s">
        <v>84</v>
      </c>
      <c r="C39" s="37">
        <v>21512.03</v>
      </c>
      <c r="D39" s="37"/>
      <c r="E39" s="38">
        <v>6862.61</v>
      </c>
    </row>
    <row r="40" spans="1:10" ht="30" x14ac:dyDescent="0.2">
      <c r="A40" s="7" t="s">
        <v>60</v>
      </c>
      <c r="B40" s="41" t="s">
        <v>85</v>
      </c>
      <c r="C40" s="37">
        <v>0</v>
      </c>
      <c r="D40" s="37"/>
      <c r="E40" s="38">
        <v>0</v>
      </c>
    </row>
    <row r="41" spans="1:10" x14ac:dyDescent="0.2">
      <c r="A41" s="7" t="s">
        <v>61</v>
      </c>
      <c r="B41" s="7" t="s">
        <v>86</v>
      </c>
      <c r="C41" s="37">
        <v>41346.14</v>
      </c>
      <c r="D41" s="37"/>
      <c r="E41" s="38">
        <v>27745.58</v>
      </c>
    </row>
    <row r="42" spans="1:10" x14ac:dyDescent="0.2">
      <c r="A42" s="7" t="s">
        <v>62</v>
      </c>
      <c r="B42" s="7" t="s">
        <v>87</v>
      </c>
      <c r="C42" s="37">
        <v>164396.91</v>
      </c>
      <c r="D42" s="37"/>
      <c r="E42" s="38">
        <v>96319.75</v>
      </c>
    </row>
    <row r="43" spans="1:10" x14ac:dyDescent="0.2">
      <c r="A43" s="7" t="s">
        <v>80</v>
      </c>
      <c r="B43" s="41" t="s">
        <v>88</v>
      </c>
      <c r="C43" s="37">
        <v>0</v>
      </c>
      <c r="D43" s="37"/>
      <c r="E43" s="38">
        <v>0</v>
      </c>
    </row>
    <row r="44" spans="1:10" ht="30" x14ac:dyDescent="0.2">
      <c r="A44" s="7" t="s">
        <v>81</v>
      </c>
      <c r="B44" s="41" t="s">
        <v>89</v>
      </c>
      <c r="C44" s="37">
        <v>45799.98</v>
      </c>
      <c r="D44" s="37"/>
      <c r="E44" s="38">
        <v>290633.73</v>
      </c>
      <c r="F44" s="134"/>
      <c r="G44" s="134"/>
      <c r="J44" s="135"/>
    </row>
    <row r="45" spans="1:10" s="97" customFormat="1" ht="13" x14ac:dyDescent="0.15">
      <c r="B45" s="90" t="s">
        <v>2723</v>
      </c>
      <c r="C45" s="91"/>
      <c r="D45" s="4"/>
      <c r="E45" s="133">
        <v>211801.82</v>
      </c>
      <c r="F45" s="99"/>
      <c r="G45" s="99"/>
      <c r="J45" s="136"/>
    </row>
    <row r="46" spans="1:10" ht="16" thickBot="1" x14ac:dyDescent="0.25">
      <c r="A46" s="7"/>
      <c r="B46" s="29" t="s">
        <v>95</v>
      </c>
      <c r="C46" s="79">
        <f>SUM(C27:C44)</f>
        <v>1668153.0899999999</v>
      </c>
      <c r="D46" s="43"/>
      <c r="E46" s="55">
        <f>SUM(E27:E44)</f>
        <v>2177625.09</v>
      </c>
      <c r="J46" s="137"/>
    </row>
    <row r="47" spans="1:10" ht="17" thickTop="1" thickBot="1" x14ac:dyDescent="0.25">
      <c r="B47" s="5" t="s">
        <v>104</v>
      </c>
      <c r="C47" s="89">
        <f>+C23-C46</f>
        <v>198269.04000000027</v>
      </c>
      <c r="D47" s="19"/>
      <c r="E47" s="56">
        <f>+E23-E46</f>
        <v>-447610.84999999986</v>
      </c>
    </row>
    <row r="48" spans="1:10" ht="16" thickTop="1" x14ac:dyDescent="0.2">
      <c r="E48" s="20"/>
    </row>
  </sheetData>
  <pageMargins left="0.7" right="0.7" top="0.78740157499999996" bottom="0.78740157499999996" header="0.3" footer="0.3"/>
  <pageSetup paperSize="9" scale="96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AD859-B1E1-4CB4-9393-41C6B8271411}">
  <sheetPr>
    <tabColor rgb="FFFFFF00"/>
    <pageSetUpPr fitToPage="1"/>
  </sheetPr>
  <dimension ref="A1:J50"/>
  <sheetViews>
    <sheetView topLeftCell="A4" workbookViewId="0">
      <selection activeCell="J22" sqref="J22"/>
    </sheetView>
  </sheetViews>
  <sheetFormatPr baseColWidth="10" defaultRowHeight="15" x14ac:dyDescent="0.2"/>
  <cols>
    <col min="1" max="1" width="3.33203125" customWidth="1"/>
    <col min="2" max="2" width="59.33203125" bestFit="1" customWidth="1"/>
    <col min="3" max="3" width="9.83203125" customWidth="1"/>
    <col min="4" max="4" width="3.83203125" customWidth="1"/>
    <col min="5" max="5" width="10.5" bestFit="1" customWidth="1"/>
    <col min="6" max="6" width="4.5" bestFit="1" customWidth="1"/>
    <col min="7" max="7" width="3.5" bestFit="1" customWidth="1"/>
    <col min="8" max="8" width="14.5" bestFit="1" customWidth="1"/>
  </cols>
  <sheetData>
    <row r="1" spans="1:10" ht="16" x14ac:dyDescent="0.2">
      <c r="A1" s="36" t="s">
        <v>2649</v>
      </c>
      <c r="C1" s="1"/>
      <c r="D1" s="1"/>
      <c r="E1" s="35"/>
    </row>
    <row r="2" spans="1:10" ht="11.25" customHeight="1" x14ac:dyDescent="0.2">
      <c r="A2" s="36"/>
      <c r="C2" s="1"/>
      <c r="D2" s="1"/>
      <c r="E2" s="35"/>
    </row>
    <row r="3" spans="1:10" ht="16" x14ac:dyDescent="0.2">
      <c r="A3" s="36"/>
      <c r="B3" s="5" t="s">
        <v>124</v>
      </c>
      <c r="C3" s="1"/>
      <c r="D3" s="1"/>
      <c r="E3" s="35"/>
    </row>
    <row r="4" spans="1:10" ht="9" customHeight="1" x14ac:dyDescent="0.2">
      <c r="E4" s="20"/>
    </row>
    <row r="5" spans="1:10" x14ac:dyDescent="0.2">
      <c r="B5" s="5" t="s">
        <v>2647</v>
      </c>
      <c r="C5" s="12" t="s">
        <v>21</v>
      </c>
      <c r="D5" s="22"/>
      <c r="E5" s="23" t="s">
        <v>13</v>
      </c>
    </row>
    <row r="6" spans="1:10" x14ac:dyDescent="0.2">
      <c r="C6" s="32" t="s">
        <v>1</v>
      </c>
      <c r="D6" s="14"/>
      <c r="E6" s="33" t="s">
        <v>1</v>
      </c>
    </row>
    <row r="7" spans="1:10" x14ac:dyDescent="0.2">
      <c r="A7" s="7" t="s">
        <v>0</v>
      </c>
      <c r="B7" s="7" t="s">
        <v>12</v>
      </c>
      <c r="C7" s="37">
        <v>90413.69</v>
      </c>
      <c r="D7" s="37"/>
      <c r="E7" s="38">
        <v>128114.76</v>
      </c>
    </row>
    <row r="8" spans="1:10" x14ac:dyDescent="0.2">
      <c r="A8" s="7" t="s">
        <v>2</v>
      </c>
      <c r="B8" s="7" t="s">
        <v>11</v>
      </c>
      <c r="C8" s="37">
        <v>7565.83</v>
      </c>
      <c r="D8" s="37"/>
      <c r="E8" s="38">
        <v>6667.84</v>
      </c>
    </row>
    <row r="9" spans="1:10" x14ac:dyDescent="0.2">
      <c r="A9" s="7" t="s">
        <v>3</v>
      </c>
      <c r="B9" s="7" t="s">
        <v>46</v>
      </c>
      <c r="C9" s="37">
        <v>10135.18</v>
      </c>
      <c r="D9" s="37"/>
      <c r="E9" s="38">
        <v>17873.990000000002</v>
      </c>
    </row>
    <row r="10" spans="1:10" x14ac:dyDescent="0.2">
      <c r="A10" s="7" t="s">
        <v>4</v>
      </c>
      <c r="B10" s="7" t="s">
        <v>47</v>
      </c>
      <c r="C10" s="37">
        <v>0</v>
      </c>
      <c r="D10" s="37"/>
      <c r="E10" s="38">
        <v>0</v>
      </c>
    </row>
    <row r="11" spans="1:10" x14ac:dyDescent="0.2">
      <c r="A11" s="7" t="s">
        <v>5</v>
      </c>
      <c r="B11" s="7" t="s">
        <v>105</v>
      </c>
      <c r="C11" s="37">
        <v>21309.97</v>
      </c>
      <c r="D11" s="37"/>
      <c r="E11" s="38">
        <v>21737.62</v>
      </c>
    </row>
    <row r="12" spans="1:10" x14ac:dyDescent="0.2">
      <c r="A12" s="7" t="s">
        <v>50</v>
      </c>
      <c r="B12" s="7" t="s">
        <v>48</v>
      </c>
      <c r="C12" s="37">
        <v>1480</v>
      </c>
      <c r="D12" s="37"/>
      <c r="E12" s="38">
        <v>0</v>
      </c>
    </row>
    <row r="13" spans="1:10" x14ac:dyDescent="0.2">
      <c r="A13" s="7" t="s">
        <v>51</v>
      </c>
      <c r="B13" s="7" t="s">
        <v>49</v>
      </c>
      <c r="C13" s="37">
        <v>0</v>
      </c>
      <c r="D13" s="37"/>
      <c r="E13" s="38">
        <v>0</v>
      </c>
    </row>
    <row r="14" spans="1:10" x14ac:dyDescent="0.2">
      <c r="A14" s="7" t="s">
        <v>52</v>
      </c>
      <c r="B14" s="7" t="s">
        <v>55</v>
      </c>
      <c r="C14" s="37">
        <v>845.4</v>
      </c>
      <c r="D14" s="37"/>
      <c r="E14" s="38">
        <v>2.81</v>
      </c>
    </row>
    <row r="15" spans="1:10" ht="45" x14ac:dyDescent="0.2">
      <c r="A15" s="40" t="s">
        <v>53</v>
      </c>
      <c r="B15" s="41" t="s">
        <v>56</v>
      </c>
      <c r="C15" s="37">
        <v>18077.96</v>
      </c>
      <c r="D15" s="37"/>
      <c r="E15" s="38">
        <v>6450.16</v>
      </c>
    </row>
    <row r="16" spans="1:10" x14ac:dyDescent="0.2">
      <c r="A16" s="40" t="s">
        <v>54</v>
      </c>
      <c r="B16" s="7" t="s">
        <v>68</v>
      </c>
      <c r="C16" s="37">
        <v>7500</v>
      </c>
      <c r="D16" s="37"/>
      <c r="E16" s="38">
        <v>7500</v>
      </c>
      <c r="I16" s="138"/>
      <c r="J16" s="139"/>
    </row>
    <row r="17" spans="1:7" x14ac:dyDescent="0.2">
      <c r="A17" s="40" t="s">
        <v>57</v>
      </c>
      <c r="B17" s="41" t="s">
        <v>63</v>
      </c>
      <c r="C17" s="37">
        <v>0</v>
      </c>
      <c r="D17" s="37"/>
      <c r="E17" s="38">
        <v>0</v>
      </c>
    </row>
    <row r="18" spans="1:7" x14ac:dyDescent="0.2">
      <c r="A18" s="40" t="s">
        <v>58</v>
      </c>
      <c r="B18" s="41" t="s">
        <v>64</v>
      </c>
      <c r="C18" s="37">
        <v>0</v>
      </c>
      <c r="D18" s="37"/>
      <c r="E18" s="38">
        <v>0</v>
      </c>
    </row>
    <row r="19" spans="1:7" x14ac:dyDescent="0.2">
      <c r="A19" s="40" t="s">
        <v>59</v>
      </c>
      <c r="B19" s="41" t="s">
        <v>65</v>
      </c>
      <c r="C19" s="37">
        <v>0</v>
      </c>
      <c r="D19" s="37"/>
      <c r="E19" s="38">
        <v>0</v>
      </c>
    </row>
    <row r="20" spans="1:7" x14ac:dyDescent="0.2">
      <c r="A20" s="40" t="s">
        <v>60</v>
      </c>
      <c r="B20" s="41" t="s">
        <v>66</v>
      </c>
      <c r="C20" s="37">
        <v>0</v>
      </c>
      <c r="D20" s="37"/>
      <c r="E20" s="38">
        <v>0</v>
      </c>
    </row>
    <row r="21" spans="1:7" x14ac:dyDescent="0.2">
      <c r="A21" s="40" t="s">
        <v>61</v>
      </c>
      <c r="B21" s="41" t="s">
        <v>67</v>
      </c>
      <c r="C21" s="37">
        <v>523</v>
      </c>
      <c r="D21" s="37"/>
      <c r="E21" s="38">
        <v>0</v>
      </c>
    </row>
    <row r="22" spans="1:7" ht="30" x14ac:dyDescent="0.2">
      <c r="A22" s="40" t="s">
        <v>62</v>
      </c>
      <c r="B22" s="41" t="s">
        <v>69</v>
      </c>
      <c r="C22" s="58">
        <v>253.45</v>
      </c>
      <c r="D22" s="37"/>
      <c r="E22" s="59">
        <v>709.87</v>
      </c>
      <c r="F22" s="92"/>
      <c r="G22" s="92"/>
    </row>
    <row r="23" spans="1:7" ht="16" thickBot="1" x14ac:dyDescent="0.25">
      <c r="A23" s="7"/>
      <c r="B23" s="29" t="s">
        <v>92</v>
      </c>
      <c r="C23" s="79">
        <f>SUM(C7:C22)</f>
        <v>158104.48000000001</v>
      </c>
      <c r="D23" s="42"/>
      <c r="E23" s="55">
        <f>SUM(E7:E22)</f>
        <v>189057.05</v>
      </c>
    </row>
    <row r="24" spans="1:7" ht="10.5" customHeight="1" thickTop="1" x14ac:dyDescent="0.2">
      <c r="B24" s="5"/>
      <c r="C24" s="19"/>
      <c r="D24" s="19"/>
      <c r="E24" s="21"/>
    </row>
    <row r="25" spans="1:7" ht="10.5" customHeight="1" x14ac:dyDescent="0.2">
      <c r="B25" s="5"/>
      <c r="C25" s="19"/>
      <c r="D25" s="19"/>
      <c r="E25" s="21"/>
    </row>
    <row r="26" spans="1:7" x14ac:dyDescent="0.2">
      <c r="B26" s="5" t="s">
        <v>2648</v>
      </c>
      <c r="C26" s="22" t="str">
        <f>C5</f>
        <v>31.12.2023</v>
      </c>
      <c r="D26" s="22"/>
      <c r="E26" s="23" t="s">
        <v>13</v>
      </c>
    </row>
    <row r="27" spans="1:7" x14ac:dyDescent="0.2">
      <c r="C27" s="32" t="s">
        <v>1</v>
      </c>
      <c r="D27" s="14"/>
      <c r="E27" s="33" t="s">
        <v>1</v>
      </c>
    </row>
    <row r="28" spans="1:7" x14ac:dyDescent="0.2">
      <c r="A28" s="7" t="s">
        <v>0</v>
      </c>
      <c r="B28" s="7" t="s">
        <v>70</v>
      </c>
      <c r="C28" s="37">
        <v>60319.92</v>
      </c>
      <c r="D28" s="37"/>
      <c r="E28" s="38">
        <v>75469.62</v>
      </c>
    </row>
    <row r="29" spans="1:7" x14ac:dyDescent="0.2">
      <c r="A29" s="7" t="s">
        <v>2</v>
      </c>
      <c r="B29" s="7" t="s">
        <v>71</v>
      </c>
      <c r="C29" s="37">
        <v>18885.439999999999</v>
      </c>
      <c r="D29" s="37"/>
      <c r="E29" s="38">
        <v>26794.05</v>
      </c>
    </row>
    <row r="30" spans="1:7" x14ac:dyDescent="0.2">
      <c r="A30" s="7" t="s">
        <v>3</v>
      </c>
      <c r="B30" s="7" t="s">
        <v>72</v>
      </c>
      <c r="C30" s="37">
        <v>210.19</v>
      </c>
      <c r="D30" s="37"/>
      <c r="E30" s="38">
        <v>0</v>
      </c>
    </row>
    <row r="31" spans="1:7" x14ac:dyDescent="0.2">
      <c r="A31" s="7" t="s">
        <v>4</v>
      </c>
      <c r="B31" s="7" t="s">
        <v>73</v>
      </c>
      <c r="C31" s="37">
        <v>948.02</v>
      </c>
      <c r="D31" s="37"/>
      <c r="E31" s="38">
        <v>0</v>
      </c>
    </row>
    <row r="32" spans="1:7" x14ac:dyDescent="0.2">
      <c r="A32" s="7" t="s">
        <v>5</v>
      </c>
      <c r="B32" s="7" t="s">
        <v>74</v>
      </c>
      <c r="C32" s="37">
        <v>1830</v>
      </c>
      <c r="D32" s="37"/>
      <c r="E32" s="38">
        <v>0</v>
      </c>
    </row>
    <row r="33" spans="1:7" x14ac:dyDescent="0.2">
      <c r="A33" s="7" t="s">
        <v>50</v>
      </c>
      <c r="B33" s="7" t="s">
        <v>75</v>
      </c>
      <c r="C33" s="37">
        <v>2089.67</v>
      </c>
      <c r="D33" s="37"/>
      <c r="E33" s="38">
        <v>13657.9</v>
      </c>
    </row>
    <row r="34" spans="1:7" x14ac:dyDescent="0.2">
      <c r="A34" s="7" t="s">
        <v>51</v>
      </c>
      <c r="B34" s="7" t="s">
        <v>76</v>
      </c>
      <c r="C34" s="37">
        <v>57735.46</v>
      </c>
      <c r="D34" s="37"/>
      <c r="E34" s="38">
        <v>28913.84</v>
      </c>
    </row>
    <row r="35" spans="1:7" x14ac:dyDescent="0.2">
      <c r="A35" s="7" t="s">
        <v>52</v>
      </c>
      <c r="B35" s="7" t="s">
        <v>77</v>
      </c>
      <c r="C35" s="37">
        <v>0</v>
      </c>
      <c r="D35" s="37"/>
      <c r="E35" s="38">
        <v>0</v>
      </c>
    </row>
    <row r="36" spans="1:7" x14ac:dyDescent="0.2">
      <c r="A36" s="7" t="s">
        <v>53</v>
      </c>
      <c r="B36" s="7" t="s">
        <v>78</v>
      </c>
      <c r="C36" s="37">
        <v>0</v>
      </c>
      <c r="D36" s="37"/>
      <c r="E36" s="38">
        <v>0</v>
      </c>
    </row>
    <row r="37" spans="1:7" x14ac:dyDescent="0.2">
      <c r="A37" s="7" t="s">
        <v>54</v>
      </c>
      <c r="B37" s="7" t="s">
        <v>79</v>
      </c>
      <c r="C37" s="37">
        <v>0</v>
      </c>
      <c r="D37" s="37"/>
      <c r="E37" s="38">
        <v>0</v>
      </c>
    </row>
    <row r="38" spans="1:7" x14ac:dyDescent="0.2">
      <c r="A38" s="7" t="s">
        <v>57</v>
      </c>
      <c r="B38" s="7" t="s">
        <v>82</v>
      </c>
      <c r="C38" s="37">
        <v>0</v>
      </c>
      <c r="D38" s="37"/>
      <c r="E38" s="38">
        <v>0</v>
      </c>
    </row>
    <row r="39" spans="1:7" x14ac:dyDescent="0.2">
      <c r="A39" s="7" t="s">
        <v>58</v>
      </c>
      <c r="B39" s="7" t="s">
        <v>83</v>
      </c>
      <c r="C39" s="37">
        <v>3727.01</v>
      </c>
      <c r="D39" s="37"/>
      <c r="E39" s="38">
        <v>473.47</v>
      </c>
    </row>
    <row r="40" spans="1:7" x14ac:dyDescent="0.2">
      <c r="A40" s="7" t="s">
        <v>59</v>
      </c>
      <c r="B40" s="7" t="s">
        <v>84</v>
      </c>
      <c r="C40" s="37">
        <v>876.57</v>
      </c>
      <c r="D40" s="37"/>
      <c r="E40" s="38">
        <v>74.8</v>
      </c>
    </row>
    <row r="41" spans="1:7" ht="30" x14ac:dyDescent="0.2">
      <c r="A41" s="7" t="s">
        <v>60</v>
      </c>
      <c r="B41" s="41" t="s">
        <v>85</v>
      </c>
      <c r="C41" s="37">
        <v>0</v>
      </c>
      <c r="D41" s="37"/>
      <c r="E41" s="38">
        <v>0</v>
      </c>
    </row>
    <row r="42" spans="1:7" x14ac:dyDescent="0.2">
      <c r="A42" s="7" t="s">
        <v>61</v>
      </c>
      <c r="B42" s="7" t="s">
        <v>86</v>
      </c>
      <c r="C42" s="37">
        <v>0</v>
      </c>
      <c r="D42" s="37"/>
      <c r="E42" s="38">
        <v>0</v>
      </c>
    </row>
    <row r="43" spans="1:7" x14ac:dyDescent="0.2">
      <c r="A43" s="7" t="s">
        <v>62</v>
      </c>
      <c r="B43" s="7" t="s">
        <v>87</v>
      </c>
      <c r="C43" s="37">
        <v>25839.29</v>
      </c>
      <c r="D43" s="37"/>
      <c r="E43" s="38">
        <v>37465.15</v>
      </c>
    </row>
    <row r="44" spans="1:7" x14ac:dyDescent="0.2">
      <c r="A44" s="7" t="s">
        <v>80</v>
      </c>
      <c r="B44" s="41" t="s">
        <v>88</v>
      </c>
      <c r="C44" s="37">
        <v>0</v>
      </c>
      <c r="D44" s="37"/>
      <c r="E44" s="38">
        <v>0</v>
      </c>
    </row>
    <row r="45" spans="1:7" ht="30" x14ac:dyDescent="0.2">
      <c r="A45" s="7" t="s">
        <v>81</v>
      </c>
      <c r="B45" s="41" t="s">
        <v>89</v>
      </c>
      <c r="C45" s="37">
        <v>38803.5</v>
      </c>
      <c r="D45" s="37"/>
      <c r="E45" s="38">
        <v>16409.27</v>
      </c>
      <c r="F45" s="92"/>
      <c r="G45" s="92"/>
    </row>
    <row r="46" spans="1:7" x14ac:dyDescent="0.2">
      <c r="A46" s="7"/>
      <c r="B46" s="90" t="s">
        <v>2670</v>
      </c>
      <c r="C46" s="4">
        <v>37141.43</v>
      </c>
      <c r="D46" s="37"/>
      <c r="E46" s="38"/>
    </row>
    <row r="47" spans="1:7" x14ac:dyDescent="0.2">
      <c r="A47" s="7"/>
      <c r="B47" s="90" t="s">
        <v>2689</v>
      </c>
      <c r="C47" s="91"/>
      <c r="D47" s="37"/>
      <c r="E47" s="59">
        <v>16409.27</v>
      </c>
    </row>
    <row r="48" spans="1:7" ht="16" thickBot="1" x14ac:dyDescent="0.25">
      <c r="A48" s="7"/>
      <c r="B48" s="29" t="s">
        <v>95</v>
      </c>
      <c r="C48" s="79">
        <f>SUM(C28:C45)</f>
        <v>211265.07000000004</v>
      </c>
      <c r="D48" s="43"/>
      <c r="E48" s="55">
        <f>SUM(E28:E45)</f>
        <v>199258.09999999998</v>
      </c>
    </row>
    <row r="49" spans="2:5" ht="17" thickTop="1" thickBot="1" x14ac:dyDescent="0.25">
      <c r="B49" s="5" t="s">
        <v>104</v>
      </c>
      <c r="C49" s="89">
        <f>+C23-C48</f>
        <v>-53160.590000000026</v>
      </c>
      <c r="D49" s="19"/>
      <c r="E49" s="56">
        <f>+E23-E48</f>
        <v>-10201.049999999988</v>
      </c>
    </row>
    <row r="50" spans="2:5" ht="16" thickTop="1" x14ac:dyDescent="0.2"/>
  </sheetData>
  <pageMargins left="0.7" right="0.7" top="0.78740157499999996" bottom="0.78740157499999996" header="0.3" footer="0.3"/>
  <pageSetup paperSize="9" scale="9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E9CF3-A2E4-41AB-956A-F007F207D904}">
  <sheetPr>
    <tabColor theme="5" tint="0.39997558519241921"/>
  </sheetPr>
  <dimension ref="A1:E26"/>
  <sheetViews>
    <sheetView workbookViewId="0">
      <selection activeCell="E26" sqref="E26"/>
    </sheetView>
  </sheetViews>
  <sheetFormatPr baseColWidth="10" defaultRowHeight="15" x14ac:dyDescent="0.2"/>
  <cols>
    <col min="1" max="1" width="34.5" customWidth="1"/>
    <col min="2" max="2" width="20.33203125" bestFit="1" customWidth="1"/>
    <col min="5" max="5" width="65.83203125" bestFit="1" customWidth="1"/>
  </cols>
  <sheetData>
    <row r="1" spans="1:5" x14ac:dyDescent="0.2">
      <c r="A1" s="45" t="s">
        <v>126</v>
      </c>
    </row>
    <row r="2" spans="1:5" x14ac:dyDescent="0.2">
      <c r="A2" s="7"/>
    </row>
    <row r="4" spans="1:5" x14ac:dyDescent="0.2">
      <c r="B4" s="47" t="s">
        <v>115</v>
      </c>
    </row>
    <row r="6" spans="1:5" x14ac:dyDescent="0.2">
      <c r="C6" s="5" t="s">
        <v>138</v>
      </c>
      <c r="D6" s="5" t="s">
        <v>138</v>
      </c>
    </row>
    <row r="7" spans="1:5" x14ac:dyDescent="0.2">
      <c r="C7" s="5" t="s">
        <v>137</v>
      </c>
      <c r="D7" s="5" t="s">
        <v>139</v>
      </c>
    </row>
    <row r="9" spans="1:5" x14ac:dyDescent="0.2">
      <c r="A9" t="s">
        <v>127</v>
      </c>
      <c r="B9" t="s">
        <v>205</v>
      </c>
      <c r="C9" s="18">
        <v>8047.83</v>
      </c>
      <c r="D9" s="18">
        <v>8863.2900000000009</v>
      </c>
      <c r="E9" s="18"/>
    </row>
    <row r="10" spans="1:5" x14ac:dyDescent="0.2">
      <c r="A10" t="s">
        <v>127</v>
      </c>
      <c r="B10" t="s">
        <v>206</v>
      </c>
      <c r="C10" s="18">
        <v>27685.3</v>
      </c>
      <c r="D10" s="18">
        <v>14189.85</v>
      </c>
      <c r="E10" s="18"/>
    </row>
    <row r="11" spans="1:5" x14ac:dyDescent="0.2">
      <c r="A11" t="s">
        <v>127</v>
      </c>
      <c r="B11" t="s">
        <v>207</v>
      </c>
      <c r="C11" s="18">
        <v>158104.48000000001</v>
      </c>
      <c r="D11" s="18">
        <v>211265.07000000004</v>
      </c>
    </row>
    <row r="12" spans="1:5" x14ac:dyDescent="0.2">
      <c r="A12" s="100" t="s">
        <v>2799</v>
      </c>
      <c r="C12" s="18"/>
      <c r="D12" s="18"/>
      <c r="E12" s="100"/>
    </row>
    <row r="13" spans="1:5" x14ac:dyDescent="0.2">
      <c r="C13" s="18"/>
      <c r="D13" s="18"/>
      <c r="E13" s="100"/>
    </row>
    <row r="14" spans="1:5" x14ac:dyDescent="0.2">
      <c r="A14" t="s">
        <v>127</v>
      </c>
      <c r="B14" t="s">
        <v>208</v>
      </c>
      <c r="C14" s="18">
        <v>9648.89</v>
      </c>
      <c r="D14" s="18">
        <v>8770.6200000000008</v>
      </c>
      <c r="E14" s="18"/>
    </row>
    <row r="15" spans="1:5" x14ac:dyDescent="0.2">
      <c r="A15" t="s">
        <v>127</v>
      </c>
      <c r="B15" t="s">
        <v>209</v>
      </c>
      <c r="C15" s="18">
        <v>14443.91</v>
      </c>
      <c r="D15" s="18">
        <v>14028.46</v>
      </c>
      <c r="E15" s="18"/>
    </row>
    <row r="16" spans="1:5" x14ac:dyDescent="0.2">
      <c r="A16" t="s">
        <v>127</v>
      </c>
      <c r="B16" t="s">
        <v>210</v>
      </c>
      <c r="C16" s="18">
        <v>16635.13</v>
      </c>
      <c r="D16" s="18">
        <v>16872.22</v>
      </c>
      <c r="E16" s="18"/>
    </row>
    <row r="17" spans="1:4" x14ac:dyDescent="0.2">
      <c r="A17" t="s">
        <v>127</v>
      </c>
      <c r="B17" t="s">
        <v>211</v>
      </c>
      <c r="C17" s="18">
        <v>28042.92</v>
      </c>
      <c r="D17" s="18">
        <v>20352.82</v>
      </c>
    </row>
    <row r="18" spans="1:4" x14ac:dyDescent="0.2">
      <c r="A18" t="s">
        <v>127</v>
      </c>
      <c r="B18" t="s">
        <v>212</v>
      </c>
      <c r="C18" s="18">
        <v>14992.43</v>
      </c>
      <c r="D18" s="18">
        <v>25400.73</v>
      </c>
    </row>
    <row r="19" spans="1:4" x14ac:dyDescent="0.2">
      <c r="A19" t="s">
        <v>127</v>
      </c>
      <c r="B19" t="s">
        <v>213</v>
      </c>
      <c r="C19" s="18">
        <v>11533.94</v>
      </c>
      <c r="D19" s="18">
        <v>2494.44</v>
      </c>
    </row>
    <row r="20" spans="1:4" x14ac:dyDescent="0.2">
      <c r="C20" s="18"/>
      <c r="D20" s="18"/>
    </row>
    <row r="21" spans="1:4" x14ac:dyDescent="0.2">
      <c r="C21" s="18"/>
      <c r="D21" s="18"/>
    </row>
    <row r="22" spans="1:4" x14ac:dyDescent="0.2">
      <c r="A22" t="s">
        <v>135</v>
      </c>
      <c r="B22" t="s">
        <v>214</v>
      </c>
      <c r="C22" s="18">
        <v>158104.48000000001</v>
      </c>
      <c r="D22" s="18">
        <v>211265.07000000004</v>
      </c>
    </row>
    <row r="23" spans="1:4" x14ac:dyDescent="0.2">
      <c r="A23" s="100" t="s">
        <v>2800</v>
      </c>
      <c r="C23" s="18"/>
      <c r="D23" s="18"/>
    </row>
    <row r="24" spans="1:4" x14ac:dyDescent="0.2">
      <c r="C24" s="18"/>
      <c r="D24" s="18"/>
    </row>
    <row r="25" spans="1:4" x14ac:dyDescent="0.2">
      <c r="C25" s="18"/>
      <c r="D25" s="18"/>
    </row>
    <row r="26" spans="1:4" x14ac:dyDescent="0.2">
      <c r="A26" t="s">
        <v>2681</v>
      </c>
      <c r="C26" s="18">
        <v>141390.84000000003</v>
      </c>
      <c r="D26" s="18">
        <v>81374.920000000013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F47"/>
  <sheetViews>
    <sheetView topLeftCell="A17" workbookViewId="0">
      <selection activeCell="I17" sqref="I17:I18"/>
    </sheetView>
  </sheetViews>
  <sheetFormatPr baseColWidth="10" defaultRowHeight="15" x14ac:dyDescent="0.2"/>
  <cols>
    <col min="1" max="1" width="3.33203125" customWidth="1"/>
    <col min="2" max="2" width="59.33203125" bestFit="1" customWidth="1"/>
    <col min="3" max="3" width="9.83203125" customWidth="1"/>
    <col min="4" max="4" width="3.83203125" customWidth="1"/>
    <col min="5" max="5" width="10.5" bestFit="1" customWidth="1"/>
    <col min="6" max="6" width="3.5" bestFit="1" customWidth="1"/>
  </cols>
  <sheetData>
    <row r="1" spans="1:5" ht="16" x14ac:dyDescent="0.2">
      <c r="A1" s="36" t="s">
        <v>2649</v>
      </c>
      <c r="C1" s="1"/>
      <c r="D1" s="1"/>
      <c r="E1" s="35"/>
    </row>
    <row r="2" spans="1:5" ht="11.25" customHeight="1" x14ac:dyDescent="0.2">
      <c r="A2" s="36"/>
      <c r="C2" s="1"/>
      <c r="D2" s="1"/>
      <c r="E2" s="35"/>
    </row>
    <row r="3" spans="1:5" ht="16" x14ac:dyDescent="0.2">
      <c r="A3" s="36"/>
      <c r="B3" s="5" t="s">
        <v>116</v>
      </c>
      <c r="C3" s="1"/>
      <c r="D3" s="1"/>
      <c r="E3" s="35"/>
    </row>
    <row r="4" spans="1:5" ht="9" customHeight="1" x14ac:dyDescent="0.2">
      <c r="E4" s="20"/>
    </row>
    <row r="5" spans="1:5" x14ac:dyDescent="0.2">
      <c r="B5" s="5" t="s">
        <v>2647</v>
      </c>
      <c r="C5" s="12" t="s">
        <v>21</v>
      </c>
      <c r="D5" s="22"/>
      <c r="E5" s="23" t="s">
        <v>13</v>
      </c>
    </row>
    <row r="6" spans="1:5" x14ac:dyDescent="0.2">
      <c r="C6" s="32" t="s">
        <v>1</v>
      </c>
      <c r="D6" s="14"/>
      <c r="E6" s="33" t="s">
        <v>1</v>
      </c>
    </row>
    <row r="7" spans="1:5" x14ac:dyDescent="0.2">
      <c r="A7" s="7" t="s">
        <v>0</v>
      </c>
      <c r="B7" s="7" t="s">
        <v>12</v>
      </c>
      <c r="C7" s="37">
        <v>410106.89</v>
      </c>
      <c r="D7" s="37"/>
      <c r="E7" s="38">
        <v>393712.27</v>
      </c>
    </row>
    <row r="8" spans="1:5" x14ac:dyDescent="0.2">
      <c r="A8" s="7" t="s">
        <v>2</v>
      </c>
      <c r="B8" s="7" t="s">
        <v>11</v>
      </c>
      <c r="C8" s="37">
        <v>62480.33</v>
      </c>
      <c r="D8" s="37"/>
      <c r="E8" s="38">
        <v>52673.49</v>
      </c>
    </row>
    <row r="9" spans="1:5" x14ac:dyDescent="0.2">
      <c r="A9" s="7" t="s">
        <v>3</v>
      </c>
      <c r="B9" s="7" t="s">
        <v>46</v>
      </c>
      <c r="C9" s="37">
        <v>0</v>
      </c>
      <c r="D9" s="37"/>
      <c r="E9" s="38">
        <v>0</v>
      </c>
    </row>
    <row r="10" spans="1:5" x14ac:dyDescent="0.2">
      <c r="A10" s="7" t="s">
        <v>4</v>
      </c>
      <c r="B10" s="7" t="s">
        <v>47</v>
      </c>
      <c r="C10" s="37">
        <v>0</v>
      </c>
      <c r="D10" s="37"/>
      <c r="E10" s="38">
        <v>0</v>
      </c>
    </row>
    <row r="11" spans="1:5" x14ac:dyDescent="0.2">
      <c r="A11" s="7" t="s">
        <v>5</v>
      </c>
      <c r="B11" s="7" t="s">
        <v>105</v>
      </c>
      <c r="C11" s="37">
        <v>28200</v>
      </c>
      <c r="D11" s="37"/>
      <c r="E11" s="38">
        <v>27300</v>
      </c>
    </row>
    <row r="12" spans="1:5" x14ac:dyDescent="0.2">
      <c r="A12" s="7" t="s">
        <v>50</v>
      </c>
      <c r="B12" s="7" t="s">
        <v>48</v>
      </c>
      <c r="C12" s="37">
        <v>13440</v>
      </c>
      <c r="D12" s="37"/>
      <c r="E12" s="38">
        <v>13440</v>
      </c>
    </row>
    <row r="13" spans="1:5" x14ac:dyDescent="0.2">
      <c r="A13" s="7" t="s">
        <v>51</v>
      </c>
      <c r="B13" s="7" t="s">
        <v>49</v>
      </c>
      <c r="C13" s="37">
        <v>0</v>
      </c>
      <c r="D13" s="37"/>
      <c r="E13" s="38">
        <v>0</v>
      </c>
    </row>
    <row r="14" spans="1:5" x14ac:dyDescent="0.2">
      <c r="A14" s="7" t="s">
        <v>52</v>
      </c>
      <c r="B14" s="7" t="s">
        <v>55</v>
      </c>
      <c r="C14" s="37">
        <v>0</v>
      </c>
      <c r="D14" s="37"/>
      <c r="E14" s="38">
        <v>0</v>
      </c>
    </row>
    <row r="15" spans="1:5" ht="45" x14ac:dyDescent="0.2">
      <c r="A15" s="40" t="s">
        <v>53</v>
      </c>
      <c r="B15" s="41" t="s">
        <v>56</v>
      </c>
      <c r="C15" s="37">
        <v>0</v>
      </c>
      <c r="D15" s="37"/>
      <c r="E15" s="38">
        <v>0</v>
      </c>
    </row>
    <row r="16" spans="1:5" x14ac:dyDescent="0.2">
      <c r="A16" s="40" t="s">
        <v>54</v>
      </c>
      <c r="B16" s="7" t="s">
        <v>68</v>
      </c>
      <c r="C16" s="37">
        <v>0</v>
      </c>
      <c r="D16" s="37"/>
      <c r="E16" s="38">
        <v>0</v>
      </c>
    </row>
    <row r="17" spans="1:6" x14ac:dyDescent="0.2">
      <c r="A17" s="40" t="s">
        <v>57</v>
      </c>
      <c r="B17" s="41" t="s">
        <v>63</v>
      </c>
      <c r="C17" s="37">
        <v>0</v>
      </c>
      <c r="D17" s="37"/>
      <c r="E17" s="38">
        <v>0</v>
      </c>
    </row>
    <row r="18" spans="1:6" x14ac:dyDescent="0.2">
      <c r="A18" s="40" t="s">
        <v>58</v>
      </c>
      <c r="B18" s="41" t="s">
        <v>64</v>
      </c>
      <c r="C18" s="37">
        <v>0</v>
      </c>
      <c r="D18" s="37"/>
      <c r="E18" s="38">
        <v>0</v>
      </c>
    </row>
    <row r="19" spans="1:6" x14ac:dyDescent="0.2">
      <c r="A19" s="40" t="s">
        <v>59</v>
      </c>
      <c r="B19" s="41" t="s">
        <v>65</v>
      </c>
      <c r="C19" s="37">
        <v>0</v>
      </c>
      <c r="D19" s="37"/>
      <c r="E19" s="38">
        <v>0</v>
      </c>
    </row>
    <row r="20" spans="1:6" x14ac:dyDescent="0.2">
      <c r="A20" s="40" t="s">
        <v>60</v>
      </c>
      <c r="B20" s="41" t="s">
        <v>66</v>
      </c>
      <c r="C20" s="37">
        <v>0</v>
      </c>
      <c r="D20" s="37"/>
      <c r="E20" s="38">
        <v>0</v>
      </c>
    </row>
    <row r="21" spans="1:6" x14ac:dyDescent="0.2">
      <c r="A21" s="40" t="s">
        <v>61</v>
      </c>
      <c r="B21" s="41" t="s">
        <v>67</v>
      </c>
      <c r="C21" s="37">
        <v>0</v>
      </c>
      <c r="D21" s="37"/>
      <c r="E21" s="38">
        <v>0</v>
      </c>
    </row>
    <row r="22" spans="1:6" ht="30" x14ac:dyDescent="0.2">
      <c r="A22" s="40" t="s">
        <v>62</v>
      </c>
      <c r="B22" s="41" t="s">
        <v>69</v>
      </c>
      <c r="C22" s="58">
        <v>15693.03</v>
      </c>
      <c r="D22" s="37"/>
      <c r="E22" s="59">
        <v>0</v>
      </c>
      <c r="F22" s="92"/>
    </row>
    <row r="23" spans="1:6" ht="16" thickBot="1" x14ac:dyDescent="0.25">
      <c r="A23" s="7"/>
      <c r="B23" s="29" t="s">
        <v>92</v>
      </c>
      <c r="C23" s="79">
        <f>SUM(C7:C22)</f>
        <v>529920.25</v>
      </c>
      <c r="D23" s="42"/>
      <c r="E23" s="55">
        <f>SUM(E7:E22)</f>
        <v>487125.76000000001</v>
      </c>
    </row>
    <row r="24" spans="1:6" ht="10.5" customHeight="1" thickTop="1" x14ac:dyDescent="0.2">
      <c r="B24" s="5"/>
      <c r="C24" s="19"/>
      <c r="D24" s="19"/>
      <c r="E24" s="21"/>
    </row>
    <row r="25" spans="1:6" x14ac:dyDescent="0.2">
      <c r="B25" s="5" t="s">
        <v>2648</v>
      </c>
      <c r="C25" s="22" t="str">
        <f>C5</f>
        <v>31.12.2023</v>
      </c>
      <c r="D25" s="22"/>
      <c r="E25" s="23" t="s">
        <v>13</v>
      </c>
    </row>
    <row r="26" spans="1:6" x14ac:dyDescent="0.2">
      <c r="C26" s="32" t="s">
        <v>1</v>
      </c>
      <c r="D26" s="14"/>
      <c r="E26" s="33" t="s">
        <v>1</v>
      </c>
    </row>
    <row r="27" spans="1:6" x14ac:dyDescent="0.2">
      <c r="A27" s="7" t="s">
        <v>0</v>
      </c>
      <c r="B27" s="7" t="s">
        <v>70</v>
      </c>
      <c r="C27" s="37">
        <v>129466.94</v>
      </c>
      <c r="D27" s="37"/>
      <c r="E27" s="38">
        <v>88762.87</v>
      </c>
    </row>
    <row r="28" spans="1:6" x14ac:dyDescent="0.2">
      <c r="A28" s="7" t="s">
        <v>2</v>
      </c>
      <c r="B28" s="7" t="s">
        <v>71</v>
      </c>
      <c r="C28" s="37">
        <v>51859.38</v>
      </c>
      <c r="D28" s="37"/>
      <c r="E28" s="38">
        <v>47181.54</v>
      </c>
    </row>
    <row r="29" spans="1:6" x14ac:dyDescent="0.2">
      <c r="A29" s="7" t="s">
        <v>3</v>
      </c>
      <c r="B29" s="7" t="s">
        <v>72</v>
      </c>
      <c r="C29" s="37">
        <v>0</v>
      </c>
      <c r="D29" s="37"/>
      <c r="E29" s="38">
        <v>0</v>
      </c>
    </row>
    <row r="30" spans="1:6" x14ac:dyDescent="0.2">
      <c r="A30" s="7" t="s">
        <v>4</v>
      </c>
      <c r="B30" s="7" t="s">
        <v>73</v>
      </c>
      <c r="C30" s="37">
        <v>0</v>
      </c>
      <c r="D30" s="37"/>
      <c r="E30" s="38">
        <v>0</v>
      </c>
    </row>
    <row r="31" spans="1:6" x14ac:dyDescent="0.2">
      <c r="A31" s="7" t="s">
        <v>5</v>
      </c>
      <c r="B31" s="7" t="s">
        <v>74</v>
      </c>
      <c r="C31" s="37">
        <v>0</v>
      </c>
      <c r="D31" s="37"/>
      <c r="E31" s="38">
        <v>0</v>
      </c>
    </row>
    <row r="32" spans="1:6" x14ac:dyDescent="0.2">
      <c r="A32" s="7" t="s">
        <v>50</v>
      </c>
      <c r="B32" s="7" t="s">
        <v>75</v>
      </c>
      <c r="C32" s="37">
        <v>26526.22</v>
      </c>
      <c r="D32" s="37"/>
      <c r="E32" s="38">
        <v>13000.66</v>
      </c>
    </row>
    <row r="33" spans="1:5" x14ac:dyDescent="0.2">
      <c r="A33" s="7" t="s">
        <v>51</v>
      </c>
      <c r="B33" s="7" t="s">
        <v>76</v>
      </c>
      <c r="C33" s="37">
        <v>124265.97</v>
      </c>
      <c r="D33" s="37"/>
      <c r="E33" s="38">
        <v>16534.29</v>
      </c>
    </row>
    <row r="34" spans="1:5" x14ac:dyDescent="0.2">
      <c r="A34" s="7" t="s">
        <v>52</v>
      </c>
      <c r="B34" s="7" t="s">
        <v>77</v>
      </c>
      <c r="C34" s="37">
        <v>8588.85</v>
      </c>
      <c r="D34" s="37"/>
      <c r="E34" s="38">
        <v>7815.56</v>
      </c>
    </row>
    <row r="35" spans="1:5" x14ac:dyDescent="0.2">
      <c r="A35" s="7" t="s">
        <v>53</v>
      </c>
      <c r="B35" s="7" t="s">
        <v>78</v>
      </c>
      <c r="C35" s="37">
        <v>85341.16</v>
      </c>
      <c r="D35" s="37"/>
      <c r="E35" s="38">
        <v>68357.72</v>
      </c>
    </row>
    <row r="36" spans="1:5" x14ac:dyDescent="0.2">
      <c r="A36" s="7" t="s">
        <v>54</v>
      </c>
      <c r="B36" s="7" t="s">
        <v>79</v>
      </c>
      <c r="C36" s="37">
        <v>25357.7</v>
      </c>
      <c r="D36" s="37"/>
      <c r="E36" s="38">
        <v>21865.759999999998</v>
      </c>
    </row>
    <row r="37" spans="1:5" x14ac:dyDescent="0.2">
      <c r="A37" s="7" t="s">
        <v>57</v>
      </c>
      <c r="B37" s="7" t="s">
        <v>82</v>
      </c>
      <c r="C37" s="37">
        <v>84203.89</v>
      </c>
      <c r="D37" s="37"/>
      <c r="E37" s="38">
        <v>9360</v>
      </c>
    </row>
    <row r="38" spans="1:5" x14ac:dyDescent="0.2">
      <c r="A38" s="7" t="s">
        <v>58</v>
      </c>
      <c r="B38" s="7" t="s">
        <v>83</v>
      </c>
      <c r="C38" s="37">
        <v>0</v>
      </c>
      <c r="D38" s="37"/>
      <c r="E38" s="38">
        <v>0</v>
      </c>
    </row>
    <row r="39" spans="1:5" x14ac:dyDescent="0.2">
      <c r="A39" s="7" t="s">
        <v>59</v>
      </c>
      <c r="B39" s="7" t="s">
        <v>84</v>
      </c>
      <c r="C39" s="37">
        <v>15042.6</v>
      </c>
      <c r="D39" s="37"/>
      <c r="E39" s="38">
        <v>3784.17</v>
      </c>
    </row>
    <row r="40" spans="1:5" ht="30" x14ac:dyDescent="0.2">
      <c r="A40" s="7" t="s">
        <v>60</v>
      </c>
      <c r="B40" s="41" t="s">
        <v>85</v>
      </c>
      <c r="C40" s="37">
        <v>0</v>
      </c>
      <c r="D40" s="37"/>
      <c r="E40" s="38">
        <v>0</v>
      </c>
    </row>
    <row r="41" spans="1:5" x14ac:dyDescent="0.2">
      <c r="A41" s="7" t="s">
        <v>61</v>
      </c>
      <c r="B41" s="7" t="s">
        <v>86</v>
      </c>
      <c r="C41" s="37">
        <v>17675.38</v>
      </c>
      <c r="D41" s="37"/>
      <c r="E41" s="38">
        <v>16361.59</v>
      </c>
    </row>
    <row r="42" spans="1:5" x14ac:dyDescent="0.2">
      <c r="A42" s="7" t="s">
        <v>62</v>
      </c>
      <c r="B42" s="7" t="s">
        <v>87</v>
      </c>
      <c r="C42" s="37">
        <v>0</v>
      </c>
      <c r="D42" s="37"/>
      <c r="E42" s="38">
        <v>0</v>
      </c>
    </row>
    <row r="43" spans="1:5" x14ac:dyDescent="0.2">
      <c r="A43" s="7" t="s">
        <v>80</v>
      </c>
      <c r="B43" s="41" t="s">
        <v>88</v>
      </c>
      <c r="C43" s="37">
        <v>0</v>
      </c>
      <c r="D43" s="37"/>
      <c r="E43" s="38">
        <v>0</v>
      </c>
    </row>
    <row r="44" spans="1:5" ht="30" x14ac:dyDescent="0.2">
      <c r="A44" s="7" t="s">
        <v>81</v>
      </c>
      <c r="B44" s="41" t="s">
        <v>89</v>
      </c>
      <c r="C44" s="58">
        <v>0</v>
      </c>
      <c r="D44" s="37"/>
      <c r="E44" s="59">
        <v>0</v>
      </c>
    </row>
    <row r="45" spans="1:5" ht="16" thickBot="1" x14ac:dyDescent="0.25">
      <c r="A45" s="7"/>
      <c r="B45" s="29" t="s">
        <v>95</v>
      </c>
      <c r="C45" s="55">
        <f>SUM(C27:C44)</f>
        <v>568328.09</v>
      </c>
      <c r="D45" s="43"/>
      <c r="E45" s="55">
        <f>SUM(E27:E44)</f>
        <v>293024.16000000003</v>
      </c>
    </row>
    <row r="46" spans="1:5" ht="17" thickTop="1" thickBot="1" x14ac:dyDescent="0.25">
      <c r="B46" s="5" t="s">
        <v>104</v>
      </c>
      <c r="C46" s="89">
        <f>+C23-C45</f>
        <v>-38407.839999999967</v>
      </c>
      <c r="D46" s="19"/>
      <c r="E46" s="56">
        <f>+E23-E45</f>
        <v>194101.59999999998</v>
      </c>
    </row>
    <row r="47" spans="1:5" ht="16" thickTop="1" x14ac:dyDescent="0.2"/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13194-A3FB-4B86-999B-35B6C2CCA688}">
  <sheetPr>
    <tabColor rgb="FFFFFF00"/>
  </sheetPr>
  <dimension ref="A1:E47"/>
  <sheetViews>
    <sheetView topLeftCell="A20" workbookViewId="0">
      <selection activeCell="L31" sqref="L31"/>
    </sheetView>
  </sheetViews>
  <sheetFormatPr baseColWidth="10" defaultRowHeight="15" x14ac:dyDescent="0.2"/>
  <cols>
    <col min="1" max="1" width="3.33203125" customWidth="1"/>
    <col min="2" max="2" width="59.33203125" bestFit="1" customWidth="1"/>
    <col min="3" max="3" width="9.83203125" customWidth="1"/>
    <col min="4" max="4" width="3.83203125" customWidth="1"/>
    <col min="5" max="5" width="8.33203125" bestFit="1" customWidth="1"/>
    <col min="9" max="9" width="14.6640625" customWidth="1"/>
  </cols>
  <sheetData>
    <row r="1" spans="1:5" ht="16" x14ac:dyDescent="0.2">
      <c r="A1" s="36" t="s">
        <v>2649</v>
      </c>
      <c r="C1" s="1"/>
      <c r="D1" s="1"/>
      <c r="E1" s="35"/>
    </row>
    <row r="2" spans="1:5" ht="11.25" customHeight="1" x14ac:dyDescent="0.2">
      <c r="A2" s="36"/>
      <c r="C2" s="1"/>
      <c r="D2" s="1"/>
      <c r="E2" s="35"/>
    </row>
    <row r="3" spans="1:5" ht="16" x14ac:dyDescent="0.2">
      <c r="A3" s="36"/>
      <c r="B3" s="5" t="s">
        <v>125</v>
      </c>
      <c r="C3" s="1"/>
      <c r="D3" s="1"/>
      <c r="E3" s="35"/>
    </row>
    <row r="4" spans="1:5" ht="9" customHeight="1" x14ac:dyDescent="0.2">
      <c r="E4" s="20"/>
    </row>
    <row r="5" spans="1:5" x14ac:dyDescent="0.2">
      <c r="B5" s="5" t="s">
        <v>2647</v>
      </c>
      <c r="C5" s="12" t="s">
        <v>21</v>
      </c>
      <c r="D5" s="22"/>
      <c r="E5" s="23" t="s">
        <v>13</v>
      </c>
    </row>
    <row r="6" spans="1:5" x14ac:dyDescent="0.2">
      <c r="C6" s="32" t="s">
        <v>1</v>
      </c>
      <c r="D6" s="14"/>
      <c r="E6" s="33" t="s">
        <v>1</v>
      </c>
    </row>
    <row r="7" spans="1:5" x14ac:dyDescent="0.2">
      <c r="A7" s="7" t="s">
        <v>0</v>
      </c>
      <c r="B7" s="7" t="s">
        <v>12</v>
      </c>
      <c r="C7" s="37">
        <v>0</v>
      </c>
      <c r="D7" s="37"/>
      <c r="E7" s="38">
        <v>0</v>
      </c>
    </row>
    <row r="8" spans="1:5" x14ac:dyDescent="0.2">
      <c r="A8" s="7" t="s">
        <v>2</v>
      </c>
      <c r="B8" s="7" t="s">
        <v>11</v>
      </c>
      <c r="C8" s="37">
        <v>1364.8</v>
      </c>
      <c r="D8" s="37"/>
      <c r="E8" s="38">
        <v>0</v>
      </c>
    </row>
    <row r="9" spans="1:5" x14ac:dyDescent="0.2">
      <c r="A9" s="7" t="s">
        <v>3</v>
      </c>
      <c r="B9" s="7" t="s">
        <v>46</v>
      </c>
      <c r="C9" s="37">
        <v>0</v>
      </c>
      <c r="D9" s="37"/>
      <c r="E9" s="38">
        <v>0</v>
      </c>
    </row>
    <row r="10" spans="1:5" x14ac:dyDescent="0.2">
      <c r="A10" s="7" t="s">
        <v>4</v>
      </c>
      <c r="B10" s="7" t="s">
        <v>47</v>
      </c>
      <c r="C10" s="37">
        <v>0</v>
      </c>
      <c r="D10" s="37"/>
      <c r="E10" s="38">
        <v>0</v>
      </c>
    </row>
    <row r="11" spans="1:5" x14ac:dyDescent="0.2">
      <c r="A11" s="7" t="s">
        <v>5</v>
      </c>
      <c r="B11" s="7" t="s">
        <v>105</v>
      </c>
      <c r="C11" s="37">
        <v>41631.56</v>
      </c>
      <c r="D11" s="37"/>
      <c r="E11" s="38">
        <v>0</v>
      </c>
    </row>
    <row r="12" spans="1:5" x14ac:dyDescent="0.2">
      <c r="A12" s="7" t="s">
        <v>50</v>
      </c>
      <c r="B12" s="7" t="s">
        <v>48</v>
      </c>
      <c r="C12" s="37">
        <v>0</v>
      </c>
      <c r="D12" s="37"/>
      <c r="E12" s="38">
        <v>0</v>
      </c>
    </row>
    <row r="13" spans="1:5" x14ac:dyDescent="0.2">
      <c r="A13" s="7" t="s">
        <v>51</v>
      </c>
      <c r="B13" s="7" t="s">
        <v>49</v>
      </c>
      <c r="C13" s="37">
        <v>0</v>
      </c>
      <c r="D13" s="37"/>
      <c r="E13" s="38">
        <v>0</v>
      </c>
    </row>
    <row r="14" spans="1:5" x14ac:dyDescent="0.2">
      <c r="A14" s="7" t="s">
        <v>52</v>
      </c>
      <c r="B14" s="7" t="s">
        <v>55</v>
      </c>
      <c r="C14" s="37">
        <v>0</v>
      </c>
      <c r="D14" s="37"/>
      <c r="E14" s="38">
        <v>0</v>
      </c>
    </row>
    <row r="15" spans="1:5" ht="45" x14ac:dyDescent="0.2">
      <c r="A15" s="40" t="s">
        <v>53</v>
      </c>
      <c r="B15" s="41" t="s">
        <v>56</v>
      </c>
      <c r="C15" s="37">
        <v>0</v>
      </c>
      <c r="D15" s="37"/>
      <c r="E15" s="38">
        <v>0</v>
      </c>
    </row>
    <row r="16" spans="1:5" x14ac:dyDescent="0.2">
      <c r="A16" s="40" t="s">
        <v>54</v>
      </c>
      <c r="B16" s="7" t="s">
        <v>68</v>
      </c>
      <c r="C16" s="37">
        <v>0</v>
      </c>
      <c r="D16" s="37"/>
      <c r="E16" s="38">
        <v>0</v>
      </c>
    </row>
    <row r="17" spans="1:5" x14ac:dyDescent="0.2">
      <c r="A17" s="40" t="s">
        <v>57</v>
      </c>
      <c r="B17" s="41" t="s">
        <v>63</v>
      </c>
      <c r="C17" s="37">
        <v>0</v>
      </c>
      <c r="D17" s="37"/>
      <c r="E17" s="38">
        <v>0</v>
      </c>
    </row>
    <row r="18" spans="1:5" x14ac:dyDescent="0.2">
      <c r="A18" s="40" t="s">
        <v>58</v>
      </c>
      <c r="B18" s="41" t="s">
        <v>64</v>
      </c>
      <c r="C18" s="37">
        <v>0</v>
      </c>
      <c r="D18" s="37"/>
      <c r="E18" s="38">
        <v>0</v>
      </c>
    </row>
    <row r="19" spans="1:5" x14ac:dyDescent="0.2">
      <c r="A19" s="40" t="s">
        <v>59</v>
      </c>
      <c r="B19" s="41" t="s">
        <v>65</v>
      </c>
      <c r="C19" s="37">
        <v>0</v>
      </c>
      <c r="D19" s="37"/>
      <c r="E19" s="38">
        <v>0</v>
      </c>
    </row>
    <row r="20" spans="1:5" x14ac:dyDescent="0.2">
      <c r="A20" s="40" t="s">
        <v>60</v>
      </c>
      <c r="B20" s="41" t="s">
        <v>66</v>
      </c>
      <c r="C20" s="37">
        <v>0</v>
      </c>
      <c r="D20" s="37"/>
      <c r="E20" s="38">
        <v>0</v>
      </c>
    </row>
    <row r="21" spans="1:5" x14ac:dyDescent="0.2">
      <c r="A21" s="40" t="s">
        <v>61</v>
      </c>
      <c r="B21" s="41" t="s">
        <v>67</v>
      </c>
      <c r="C21" s="37">
        <v>0</v>
      </c>
      <c r="D21" s="37"/>
      <c r="E21" s="38">
        <v>0</v>
      </c>
    </row>
    <row r="22" spans="1:5" ht="30" x14ac:dyDescent="0.2">
      <c r="A22" s="40" t="s">
        <v>62</v>
      </c>
      <c r="B22" s="41" t="s">
        <v>69</v>
      </c>
      <c r="C22" s="58">
        <v>0</v>
      </c>
      <c r="D22" s="37"/>
      <c r="E22" s="59">
        <v>0</v>
      </c>
    </row>
    <row r="23" spans="1:5" ht="16" thickBot="1" x14ac:dyDescent="0.25">
      <c r="A23" s="7"/>
      <c r="B23" s="29" t="s">
        <v>92</v>
      </c>
      <c r="C23" s="79">
        <f>SUM(C7:C22)</f>
        <v>42996.36</v>
      </c>
      <c r="D23" s="42"/>
      <c r="E23" s="55">
        <f>SUM(E7:E22)</f>
        <v>0</v>
      </c>
    </row>
    <row r="24" spans="1:5" ht="10.5" customHeight="1" thickTop="1" x14ac:dyDescent="0.2">
      <c r="B24" s="5"/>
      <c r="C24" s="19"/>
      <c r="D24" s="19"/>
      <c r="E24" s="21"/>
    </row>
    <row r="25" spans="1:5" x14ac:dyDescent="0.2">
      <c r="B25" s="5" t="s">
        <v>2648</v>
      </c>
      <c r="C25" s="22" t="str">
        <f>C5</f>
        <v>31.12.2023</v>
      </c>
      <c r="D25" s="22"/>
      <c r="E25" s="23" t="s">
        <v>13</v>
      </c>
    </row>
    <row r="26" spans="1:5" x14ac:dyDescent="0.2">
      <c r="C26" s="32" t="s">
        <v>1</v>
      </c>
      <c r="D26" s="14"/>
      <c r="E26" s="33" t="s">
        <v>1</v>
      </c>
    </row>
    <row r="27" spans="1:5" x14ac:dyDescent="0.2">
      <c r="A27" s="7" t="s">
        <v>0</v>
      </c>
      <c r="B27" s="7" t="s">
        <v>70</v>
      </c>
      <c r="C27" s="37">
        <v>0</v>
      </c>
      <c r="D27" s="37"/>
      <c r="E27" s="38">
        <v>0</v>
      </c>
    </row>
    <row r="28" spans="1:5" x14ac:dyDescent="0.2">
      <c r="A28" s="7" t="s">
        <v>2</v>
      </c>
      <c r="B28" s="7" t="s">
        <v>71</v>
      </c>
      <c r="C28" s="37">
        <v>0</v>
      </c>
      <c r="D28" s="37"/>
      <c r="E28" s="38">
        <v>0</v>
      </c>
    </row>
    <row r="29" spans="1:5" x14ac:dyDescent="0.2">
      <c r="A29" s="7" t="s">
        <v>3</v>
      </c>
      <c r="B29" s="7" t="s">
        <v>72</v>
      </c>
      <c r="C29" s="37">
        <v>0</v>
      </c>
      <c r="D29" s="37"/>
      <c r="E29" s="38">
        <v>0</v>
      </c>
    </row>
    <row r="30" spans="1:5" x14ac:dyDescent="0.2">
      <c r="A30" s="7" t="s">
        <v>4</v>
      </c>
      <c r="B30" s="7" t="s">
        <v>73</v>
      </c>
      <c r="C30" s="37">
        <v>0</v>
      </c>
      <c r="D30" s="37"/>
      <c r="E30" s="38">
        <v>0</v>
      </c>
    </row>
    <row r="31" spans="1:5" x14ac:dyDescent="0.2">
      <c r="A31" s="7" t="s">
        <v>5</v>
      </c>
      <c r="B31" s="7" t="s">
        <v>74</v>
      </c>
      <c r="C31" s="37">
        <v>0</v>
      </c>
      <c r="D31" s="37"/>
      <c r="E31" s="38">
        <v>0</v>
      </c>
    </row>
    <row r="32" spans="1:5" x14ac:dyDescent="0.2">
      <c r="A32" s="7" t="s">
        <v>50</v>
      </c>
      <c r="B32" s="7" t="s">
        <v>75</v>
      </c>
      <c r="C32" s="37">
        <v>4399.6899999999996</v>
      </c>
      <c r="D32" s="37"/>
      <c r="E32" s="38">
        <v>0</v>
      </c>
    </row>
    <row r="33" spans="1:5" x14ac:dyDescent="0.2">
      <c r="A33" s="7" t="s">
        <v>51</v>
      </c>
      <c r="B33" s="7" t="s">
        <v>76</v>
      </c>
      <c r="C33" s="37">
        <v>8757.7999999999993</v>
      </c>
      <c r="D33" s="37"/>
      <c r="E33" s="38">
        <v>0</v>
      </c>
    </row>
    <row r="34" spans="1:5" x14ac:dyDescent="0.2">
      <c r="A34" s="7" t="s">
        <v>52</v>
      </c>
      <c r="B34" s="7" t="s">
        <v>77</v>
      </c>
      <c r="C34" s="37">
        <v>0</v>
      </c>
      <c r="D34" s="37"/>
      <c r="E34" s="38">
        <v>0</v>
      </c>
    </row>
    <row r="35" spans="1:5" x14ac:dyDescent="0.2">
      <c r="A35" s="7" t="s">
        <v>53</v>
      </c>
      <c r="B35" s="7" t="s">
        <v>78</v>
      </c>
      <c r="C35" s="37">
        <v>0</v>
      </c>
      <c r="D35" s="37"/>
      <c r="E35" s="38">
        <v>0</v>
      </c>
    </row>
    <row r="36" spans="1:5" x14ac:dyDescent="0.2">
      <c r="A36" s="7" t="s">
        <v>54</v>
      </c>
      <c r="B36" s="7" t="s">
        <v>79</v>
      </c>
      <c r="C36" s="37">
        <v>0</v>
      </c>
      <c r="D36" s="37"/>
      <c r="E36" s="38">
        <v>0</v>
      </c>
    </row>
    <row r="37" spans="1:5" x14ac:dyDescent="0.2">
      <c r="A37" s="7" t="s">
        <v>57</v>
      </c>
      <c r="B37" s="7" t="s">
        <v>82</v>
      </c>
      <c r="C37" s="37">
        <v>0</v>
      </c>
      <c r="D37" s="37"/>
      <c r="E37" s="38">
        <v>0</v>
      </c>
    </row>
    <row r="38" spans="1:5" x14ac:dyDescent="0.2">
      <c r="A38" s="7" t="s">
        <v>58</v>
      </c>
      <c r="B38" s="7" t="s">
        <v>83</v>
      </c>
      <c r="C38" s="37">
        <v>86.12</v>
      </c>
      <c r="D38" s="37"/>
      <c r="E38" s="38">
        <v>0</v>
      </c>
    </row>
    <row r="39" spans="1:5" x14ac:dyDescent="0.2">
      <c r="A39" s="7" t="s">
        <v>59</v>
      </c>
      <c r="B39" s="7" t="s">
        <v>84</v>
      </c>
      <c r="C39" s="37">
        <v>0</v>
      </c>
      <c r="D39" s="37"/>
      <c r="E39" s="38">
        <v>0</v>
      </c>
    </row>
    <row r="40" spans="1:5" ht="30" x14ac:dyDescent="0.2">
      <c r="A40" s="7" t="s">
        <v>60</v>
      </c>
      <c r="B40" s="41" t="s">
        <v>85</v>
      </c>
      <c r="C40" s="37">
        <v>0</v>
      </c>
      <c r="D40" s="37"/>
      <c r="E40" s="38">
        <v>0</v>
      </c>
    </row>
    <row r="41" spans="1:5" x14ac:dyDescent="0.2">
      <c r="A41" s="7" t="s">
        <v>61</v>
      </c>
      <c r="B41" s="7" t="s">
        <v>86</v>
      </c>
      <c r="C41" s="37">
        <v>0</v>
      </c>
      <c r="D41" s="37"/>
      <c r="E41" s="38">
        <v>0</v>
      </c>
    </row>
    <row r="42" spans="1:5" x14ac:dyDescent="0.2">
      <c r="A42" s="7" t="s">
        <v>62</v>
      </c>
      <c r="B42" s="7" t="s">
        <v>87</v>
      </c>
      <c r="C42" s="37">
        <v>18696.11</v>
      </c>
      <c r="D42" s="37"/>
      <c r="E42" s="38">
        <v>0</v>
      </c>
    </row>
    <row r="43" spans="1:5" x14ac:dyDescent="0.2">
      <c r="A43" s="7" t="s">
        <v>80</v>
      </c>
      <c r="B43" s="41" t="s">
        <v>88</v>
      </c>
      <c r="C43" s="37">
        <v>0</v>
      </c>
      <c r="D43" s="37"/>
      <c r="E43" s="38">
        <v>0</v>
      </c>
    </row>
    <row r="44" spans="1:5" ht="30" x14ac:dyDescent="0.2">
      <c r="A44" s="7" t="s">
        <v>81</v>
      </c>
      <c r="B44" s="41" t="s">
        <v>89</v>
      </c>
      <c r="C44" s="58">
        <v>0</v>
      </c>
      <c r="D44" s="37"/>
      <c r="E44" s="59">
        <v>0</v>
      </c>
    </row>
    <row r="45" spans="1:5" ht="16" thickBot="1" x14ac:dyDescent="0.25">
      <c r="A45" s="7"/>
      <c r="B45" s="29" t="s">
        <v>95</v>
      </c>
      <c r="C45" s="79">
        <f>SUM(C27:C44)</f>
        <v>31939.72</v>
      </c>
      <c r="D45" s="43"/>
      <c r="E45" s="55">
        <f>SUM(E27:E44)</f>
        <v>0</v>
      </c>
    </row>
    <row r="46" spans="1:5" ht="17" thickTop="1" thickBot="1" x14ac:dyDescent="0.25">
      <c r="B46" s="5" t="s">
        <v>104</v>
      </c>
      <c r="C46" s="89">
        <f>+C23-C45</f>
        <v>11056.64</v>
      </c>
      <c r="D46" s="19"/>
      <c r="E46" s="56">
        <f>+E23-E45</f>
        <v>0</v>
      </c>
    </row>
    <row r="47" spans="1:5" ht="16" thickTop="1" x14ac:dyDescent="0.2"/>
  </sheetData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A228B-B48C-4659-8298-BA84FFA33D4F}">
  <sheetPr>
    <tabColor theme="5" tint="0.39997558519241921"/>
  </sheetPr>
  <dimension ref="A1:E16"/>
  <sheetViews>
    <sheetView workbookViewId="0">
      <selection activeCell="C22" sqref="C22"/>
    </sheetView>
  </sheetViews>
  <sheetFormatPr baseColWidth="10" defaultRowHeight="15" x14ac:dyDescent="0.2"/>
  <cols>
    <col min="1" max="1" width="34.1640625" customWidth="1"/>
    <col min="2" max="2" width="10.6640625" customWidth="1"/>
  </cols>
  <sheetData>
    <row r="1" spans="1:5" x14ac:dyDescent="0.2">
      <c r="A1" s="45" t="s">
        <v>126</v>
      </c>
    </row>
    <row r="2" spans="1:5" x14ac:dyDescent="0.2">
      <c r="A2" s="7"/>
    </row>
    <row r="4" spans="1:5" x14ac:dyDescent="0.2">
      <c r="B4" s="47" t="s">
        <v>116</v>
      </c>
    </row>
    <row r="6" spans="1:5" x14ac:dyDescent="0.2">
      <c r="C6" s="5" t="s">
        <v>138</v>
      </c>
      <c r="D6" s="5" t="s">
        <v>138</v>
      </c>
    </row>
    <row r="7" spans="1:5" x14ac:dyDescent="0.2">
      <c r="C7" s="5" t="s">
        <v>137</v>
      </c>
      <c r="D7" s="5" t="s">
        <v>139</v>
      </c>
    </row>
    <row r="9" spans="1:5" x14ac:dyDescent="0.2">
      <c r="A9" s="14" t="s">
        <v>127</v>
      </c>
      <c r="B9" t="s">
        <v>215</v>
      </c>
      <c r="C9" s="18">
        <v>0</v>
      </c>
      <c r="D9" s="18">
        <v>0</v>
      </c>
      <c r="E9" s="18"/>
    </row>
    <row r="10" spans="1:5" x14ac:dyDescent="0.2">
      <c r="A10" s="14" t="s">
        <v>127</v>
      </c>
      <c r="B10" t="s">
        <v>216</v>
      </c>
      <c r="C10" s="102">
        <v>0</v>
      </c>
      <c r="D10" s="103">
        <v>0</v>
      </c>
      <c r="E10" s="18"/>
    </row>
    <row r="11" spans="1:5" x14ac:dyDescent="0.2">
      <c r="A11" s="14" t="s">
        <v>127</v>
      </c>
      <c r="B11" t="s">
        <v>217</v>
      </c>
      <c r="C11" s="18">
        <v>0</v>
      </c>
      <c r="D11" s="18">
        <v>0</v>
      </c>
      <c r="E11" s="18"/>
    </row>
    <row r="12" spans="1:5" x14ac:dyDescent="0.2">
      <c r="A12" s="14" t="s">
        <v>127</v>
      </c>
      <c r="B12" t="s">
        <v>218</v>
      </c>
      <c r="C12" s="18">
        <v>0</v>
      </c>
      <c r="D12" s="18">
        <v>0</v>
      </c>
      <c r="E12" s="18"/>
    </row>
    <row r="13" spans="1:5" x14ac:dyDescent="0.2">
      <c r="C13" s="18"/>
      <c r="D13" s="18"/>
    </row>
    <row r="14" spans="1:5" x14ac:dyDescent="0.2">
      <c r="C14" s="18"/>
      <c r="D14" s="18"/>
    </row>
    <row r="15" spans="1:5" x14ac:dyDescent="0.2">
      <c r="A15" t="s">
        <v>2681</v>
      </c>
      <c r="C15" s="18">
        <v>149154.87000000002</v>
      </c>
      <c r="D15" s="18">
        <v>98038.450000000012</v>
      </c>
    </row>
    <row r="16" spans="1:5" x14ac:dyDescent="0.2">
      <c r="A16" s="48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S286"/>
  <sheetViews>
    <sheetView topLeftCell="A13" workbookViewId="0">
      <selection activeCell="J12" sqref="J12"/>
    </sheetView>
  </sheetViews>
  <sheetFormatPr baseColWidth="10" defaultColWidth="11.5" defaultRowHeight="14" x14ac:dyDescent="0.2"/>
  <cols>
    <col min="1" max="2" width="2.83203125" style="1" customWidth="1"/>
    <col min="3" max="3" width="57" style="1" customWidth="1"/>
    <col min="4" max="4" width="11.83203125" style="2" bestFit="1" customWidth="1"/>
    <col min="5" max="5" width="2.5" style="2" customWidth="1"/>
    <col min="6" max="6" width="12.5" style="38" bestFit="1" customWidth="1"/>
    <col min="7" max="7" width="12.33203125" style="4" bestFit="1" customWidth="1"/>
    <col min="8" max="10" width="11.5" style="1"/>
    <col min="11" max="11" width="3.5" style="1" hidden="1" customWidth="1"/>
    <col min="12" max="12" width="3.33203125" style="1" hidden="1" customWidth="1"/>
    <col min="13" max="13" width="8.6640625" style="1" hidden="1" customWidth="1"/>
    <col min="14" max="14" width="5.6640625" style="1" hidden="1" customWidth="1"/>
    <col min="15" max="15" width="8.5" style="1" hidden="1" customWidth="1"/>
    <col min="16" max="16" width="7.1640625" style="1" hidden="1" customWidth="1"/>
    <col min="17" max="19" width="7.83203125" style="1" hidden="1" customWidth="1"/>
    <col min="20" max="16384" width="11.5" style="1"/>
  </cols>
  <sheetData>
    <row r="1" spans="1:19" ht="16" x14ac:dyDescent="0.2">
      <c r="A1" s="36" t="s">
        <v>2645</v>
      </c>
      <c r="B1" s="3"/>
      <c r="F1" s="35"/>
    </row>
    <row r="3" spans="1:19" s="3" customFormat="1" x14ac:dyDescent="0.2">
      <c r="A3" s="24"/>
      <c r="B3" s="24"/>
      <c r="C3" s="24"/>
      <c r="D3" s="121" t="s">
        <v>21</v>
      </c>
      <c r="E3" s="74"/>
      <c r="F3" s="70" t="s">
        <v>13</v>
      </c>
      <c r="G3" s="44"/>
    </row>
    <row r="4" spans="1:19" x14ac:dyDescent="0.2">
      <c r="A4" s="7"/>
      <c r="B4" s="7"/>
      <c r="C4" s="7"/>
      <c r="D4" s="122" t="s">
        <v>1</v>
      </c>
      <c r="E4" s="123"/>
      <c r="F4" s="71" t="s">
        <v>1</v>
      </c>
      <c r="G4" s="31"/>
    </row>
    <row r="5" spans="1:19" s="9" customFormat="1" x14ac:dyDescent="0.2">
      <c r="A5" s="124" t="s">
        <v>22</v>
      </c>
      <c r="B5" s="7"/>
      <c r="C5" s="7"/>
      <c r="D5" s="63"/>
      <c r="E5" s="63"/>
      <c r="F5" s="50"/>
    </row>
    <row r="6" spans="1:19" s="9" customFormat="1" x14ac:dyDescent="0.2">
      <c r="A6" s="7"/>
      <c r="B6" s="7"/>
      <c r="C6" s="7"/>
      <c r="D6" s="63"/>
      <c r="E6" s="63"/>
      <c r="F6" s="50"/>
    </row>
    <row r="7" spans="1:19" s="9" customFormat="1" x14ac:dyDescent="0.2">
      <c r="A7" s="24" t="s">
        <v>23</v>
      </c>
      <c r="B7" s="7"/>
      <c r="C7" s="7"/>
      <c r="D7" s="63"/>
      <c r="E7" s="63"/>
      <c r="F7" s="50"/>
    </row>
    <row r="8" spans="1:19" s="9" customFormat="1" x14ac:dyDescent="0.2">
      <c r="A8" s="7"/>
      <c r="B8" s="53" t="s">
        <v>24</v>
      </c>
      <c r="C8" s="7" t="s">
        <v>25</v>
      </c>
      <c r="D8" s="63">
        <v>0</v>
      </c>
      <c r="E8" s="63"/>
      <c r="F8" s="50">
        <v>0</v>
      </c>
    </row>
    <row r="9" spans="1:19" s="9" customFormat="1" ht="30.75" customHeight="1" x14ac:dyDescent="0.2">
      <c r="A9" s="65"/>
      <c r="B9" s="125" t="s">
        <v>26</v>
      </c>
      <c r="C9" s="65" t="s">
        <v>33</v>
      </c>
      <c r="D9" s="63">
        <v>0</v>
      </c>
      <c r="E9" s="63"/>
      <c r="F9" s="50">
        <v>0</v>
      </c>
      <c r="M9" s="13" t="s">
        <v>14</v>
      </c>
      <c r="N9" s="13" t="s">
        <v>15</v>
      </c>
      <c r="O9" s="13" t="s">
        <v>16</v>
      </c>
      <c r="P9" s="13" t="s">
        <v>17</v>
      </c>
      <c r="Q9" s="13" t="s">
        <v>18</v>
      </c>
      <c r="R9" s="13" t="s">
        <v>19</v>
      </c>
      <c r="S9" s="13" t="s">
        <v>20</v>
      </c>
    </row>
    <row r="10" spans="1:19" s="9" customFormat="1" ht="15" x14ac:dyDescent="0.2">
      <c r="A10" s="65"/>
      <c r="B10" s="125" t="s">
        <v>27</v>
      </c>
      <c r="C10" s="65" t="s">
        <v>28</v>
      </c>
      <c r="D10" s="63">
        <v>348212.25</v>
      </c>
      <c r="E10" s="63"/>
      <c r="F10" s="50">
        <v>185959.48</v>
      </c>
      <c r="J10" s="10"/>
      <c r="N10" s="10"/>
      <c r="P10" s="10"/>
      <c r="Q10" s="10"/>
      <c r="R10" s="10"/>
      <c r="S10" s="10"/>
    </row>
    <row r="11" spans="1:19" s="9" customFormat="1" ht="15" x14ac:dyDescent="0.2">
      <c r="A11" s="65"/>
      <c r="B11" s="125" t="s">
        <v>29</v>
      </c>
      <c r="C11" s="65" t="s">
        <v>30</v>
      </c>
      <c r="D11" s="63">
        <v>200487.5</v>
      </c>
      <c r="E11" s="63"/>
      <c r="F11" s="50">
        <v>200487.5</v>
      </c>
      <c r="H11" s="10"/>
      <c r="I11" s="10"/>
      <c r="J11" s="10"/>
      <c r="N11" s="10"/>
      <c r="P11" s="10"/>
      <c r="Q11" s="10"/>
      <c r="R11" s="10"/>
      <c r="S11" s="10"/>
    </row>
    <row r="12" spans="1:19" s="9" customFormat="1" ht="15" x14ac:dyDescent="0.2">
      <c r="A12" s="65"/>
      <c r="B12" s="125" t="s">
        <v>31</v>
      </c>
      <c r="C12" s="65" t="s">
        <v>32</v>
      </c>
      <c r="D12" s="68">
        <v>0</v>
      </c>
      <c r="E12" s="64"/>
      <c r="F12" s="51">
        <v>0</v>
      </c>
      <c r="J12" s="10"/>
      <c r="M12" s="10"/>
      <c r="N12" s="10"/>
      <c r="O12" s="10"/>
      <c r="P12" s="10"/>
      <c r="Q12" s="10"/>
      <c r="R12" s="10"/>
      <c r="S12" s="10"/>
    </row>
    <row r="13" spans="1:19" s="9" customFormat="1" x14ac:dyDescent="0.2">
      <c r="A13" s="65"/>
      <c r="B13" s="65"/>
      <c r="C13" s="65"/>
      <c r="D13" s="64">
        <f>SUM(D8:D12)</f>
        <v>548699.75</v>
      </c>
      <c r="E13" s="63"/>
      <c r="F13" s="52">
        <f>SUM(F8:F12)</f>
        <v>386446.98</v>
      </c>
      <c r="J13" s="10"/>
    </row>
    <row r="14" spans="1:19" s="9" customFormat="1" x14ac:dyDescent="0.2">
      <c r="A14" s="24" t="s">
        <v>34</v>
      </c>
      <c r="B14" s="65"/>
      <c r="C14" s="65"/>
      <c r="D14" s="63"/>
      <c r="E14" s="63"/>
      <c r="F14" s="50"/>
      <c r="J14" s="10"/>
    </row>
    <row r="15" spans="1:19" s="9" customFormat="1" ht="15" x14ac:dyDescent="0.2">
      <c r="A15" s="65"/>
      <c r="B15" s="53" t="s">
        <v>24</v>
      </c>
      <c r="C15" s="65" t="s">
        <v>35</v>
      </c>
      <c r="D15" s="63">
        <v>1352071.24</v>
      </c>
      <c r="E15" s="63"/>
      <c r="F15" s="50">
        <v>975537.3</v>
      </c>
      <c r="J15" s="10"/>
    </row>
    <row r="16" spans="1:19" s="9" customFormat="1" ht="15" x14ac:dyDescent="0.2">
      <c r="A16" s="65"/>
      <c r="B16" s="53" t="s">
        <v>26</v>
      </c>
      <c r="C16" s="65" t="s">
        <v>108</v>
      </c>
      <c r="D16" s="63">
        <v>4479.59</v>
      </c>
      <c r="E16" s="63"/>
      <c r="F16" s="50">
        <f>372.69+6063.19</f>
        <v>6435.8799999999992</v>
      </c>
    </row>
    <row r="17" spans="1:8" s="9" customFormat="1" ht="15" x14ac:dyDescent="0.2">
      <c r="A17" s="65"/>
      <c r="B17" s="53" t="s">
        <v>27</v>
      </c>
      <c r="C17" s="65" t="s">
        <v>36</v>
      </c>
      <c r="D17" s="63">
        <v>1179081.8700000001</v>
      </c>
      <c r="E17" s="65"/>
      <c r="F17" s="50">
        <v>1761951.92</v>
      </c>
    </row>
    <row r="18" spans="1:8" s="9" customFormat="1" ht="15" x14ac:dyDescent="0.2">
      <c r="A18" s="65"/>
      <c r="B18" s="53" t="s">
        <v>29</v>
      </c>
      <c r="C18" s="65" t="s">
        <v>37</v>
      </c>
      <c r="D18" s="69">
        <v>0</v>
      </c>
      <c r="E18" s="66"/>
      <c r="F18" s="50">
        <v>0</v>
      </c>
    </row>
    <row r="19" spans="1:8" s="9" customFormat="1" ht="15" x14ac:dyDescent="0.2">
      <c r="A19" s="65"/>
      <c r="B19" s="126" t="s">
        <v>31</v>
      </c>
      <c r="C19" s="65" t="s">
        <v>6</v>
      </c>
      <c r="D19" s="68">
        <v>740069.82</v>
      </c>
      <c r="E19" s="63"/>
      <c r="F19" s="51">
        <v>668058.12</v>
      </c>
    </row>
    <row r="20" spans="1:8" s="9" customFormat="1" x14ac:dyDescent="0.2">
      <c r="A20" s="65"/>
      <c r="B20" s="40"/>
      <c r="C20" s="65"/>
      <c r="D20" s="64">
        <f>SUM(D15:D19)</f>
        <v>3275702.52</v>
      </c>
      <c r="E20" s="63"/>
      <c r="F20" s="52">
        <f>SUM(F15:F19)</f>
        <v>3411983.22</v>
      </c>
      <c r="G20" s="93"/>
      <c r="H20" s="93"/>
    </row>
    <row r="21" spans="1:8" s="9" customFormat="1" ht="8.25" customHeight="1" x14ac:dyDescent="0.2">
      <c r="A21" s="65"/>
      <c r="B21" s="40"/>
      <c r="C21" s="65"/>
      <c r="D21" s="63"/>
      <c r="E21" s="63"/>
      <c r="F21" s="52"/>
    </row>
    <row r="22" spans="1:8" s="9" customFormat="1" ht="16" thickBot="1" x14ac:dyDescent="0.25">
      <c r="A22" s="65"/>
      <c r="B22" s="7"/>
      <c r="C22" s="26" t="s">
        <v>43</v>
      </c>
      <c r="D22" s="67">
        <f>+D13+D20</f>
        <v>3824402.27</v>
      </c>
      <c r="E22" s="64"/>
      <c r="F22" s="72">
        <f>+F20+F13</f>
        <v>3798430.2</v>
      </c>
    </row>
    <row r="23" spans="1:8" s="9" customFormat="1" ht="15" thickTop="1" x14ac:dyDescent="0.2">
      <c r="A23" s="65"/>
      <c r="B23" s="7"/>
      <c r="C23" s="65"/>
      <c r="D23" s="64"/>
      <c r="E23" s="64"/>
      <c r="F23" s="52"/>
    </row>
    <row r="24" spans="1:8" s="3" customFormat="1" x14ac:dyDescent="0.2">
      <c r="A24" s="124" t="s">
        <v>38</v>
      </c>
      <c r="B24" s="65"/>
      <c r="C24" s="29"/>
      <c r="D24" s="65"/>
      <c r="E24" s="65"/>
      <c r="F24" s="73"/>
    </row>
    <row r="25" spans="1:8" s="9" customFormat="1" x14ac:dyDescent="0.2">
      <c r="A25" s="65"/>
      <c r="B25" s="65"/>
      <c r="C25" s="65"/>
      <c r="D25" s="65"/>
      <c r="E25" s="65"/>
      <c r="F25" s="73"/>
    </row>
    <row r="26" spans="1:8" s="9" customFormat="1" x14ac:dyDescent="0.2">
      <c r="A26" s="24" t="s">
        <v>39</v>
      </c>
      <c r="B26" s="65"/>
      <c r="C26" s="7"/>
      <c r="D26" s="37"/>
      <c r="E26" s="37"/>
      <c r="F26" s="38"/>
    </row>
    <row r="27" spans="1:8" s="9" customFormat="1" x14ac:dyDescent="0.2">
      <c r="A27" s="65"/>
      <c r="B27" s="53" t="s">
        <v>24</v>
      </c>
      <c r="C27" s="7" t="s">
        <v>40</v>
      </c>
      <c r="D27" s="37">
        <v>0</v>
      </c>
      <c r="E27" s="37"/>
      <c r="F27" s="38">
        <v>0</v>
      </c>
    </row>
    <row r="28" spans="1:8" s="9" customFormat="1" ht="15" x14ac:dyDescent="0.2">
      <c r="A28" s="65"/>
      <c r="B28" s="125" t="s">
        <v>26</v>
      </c>
      <c r="C28" s="65" t="s">
        <v>7</v>
      </c>
      <c r="D28" s="63">
        <v>793592.79</v>
      </c>
      <c r="E28" s="63"/>
      <c r="F28" s="50">
        <v>715229.5</v>
      </c>
      <c r="G28" s="11"/>
    </row>
    <row r="29" spans="1:8" s="9" customFormat="1" ht="20.25" customHeight="1" x14ac:dyDescent="0.2">
      <c r="A29" s="65"/>
      <c r="B29" s="125" t="s">
        <v>27</v>
      </c>
      <c r="C29" s="65" t="s">
        <v>8</v>
      </c>
      <c r="D29" s="68">
        <v>469798.65</v>
      </c>
      <c r="E29" s="63"/>
      <c r="F29" s="51">
        <v>609443.42000000004</v>
      </c>
      <c r="G29" s="11"/>
    </row>
    <row r="30" spans="1:8" s="9" customFormat="1" x14ac:dyDescent="0.2">
      <c r="A30" s="65"/>
      <c r="B30" s="65"/>
      <c r="C30" s="65"/>
      <c r="D30" s="64">
        <f>SUM(D27:D29)</f>
        <v>1263391.44</v>
      </c>
      <c r="E30" s="64"/>
      <c r="F30" s="52">
        <f>SUM(F27:F29)</f>
        <v>1324672.92</v>
      </c>
      <c r="G30" s="11"/>
    </row>
    <row r="31" spans="1:8" s="9" customFormat="1" x14ac:dyDescent="0.2">
      <c r="A31" s="24" t="s">
        <v>41</v>
      </c>
      <c r="B31" s="65"/>
      <c r="C31" s="65"/>
      <c r="D31" s="63"/>
      <c r="E31" s="63"/>
      <c r="F31" s="50"/>
      <c r="G31" s="11"/>
    </row>
    <row r="32" spans="1:8" s="9" customFormat="1" ht="15" x14ac:dyDescent="0.2">
      <c r="A32" s="65"/>
      <c r="B32" s="125" t="s">
        <v>24</v>
      </c>
      <c r="C32" s="65" t="s">
        <v>106</v>
      </c>
      <c r="D32" s="63">
        <v>625321.39</v>
      </c>
      <c r="E32" s="63"/>
      <c r="F32" s="50">
        <f>31853.59</f>
        <v>31853.59</v>
      </c>
      <c r="G32" s="11"/>
    </row>
    <row r="33" spans="1:7" s="9" customFormat="1" ht="15" x14ac:dyDescent="0.2">
      <c r="A33" s="65"/>
      <c r="B33" s="125" t="s">
        <v>26</v>
      </c>
      <c r="C33" s="65" t="s">
        <v>42</v>
      </c>
      <c r="D33" s="50">
        <v>42358.97</v>
      </c>
      <c r="E33" s="50"/>
      <c r="F33" s="50">
        <v>0</v>
      </c>
      <c r="G33" s="11"/>
    </row>
    <row r="34" spans="1:7" s="9" customFormat="1" ht="15" x14ac:dyDescent="0.2">
      <c r="A34" s="65"/>
      <c r="B34" s="125" t="s">
        <v>27</v>
      </c>
      <c r="C34" s="65" t="s">
        <v>9</v>
      </c>
      <c r="D34" s="63">
        <v>4000000</v>
      </c>
      <c r="E34" s="63"/>
      <c r="F34" s="50">
        <v>6000198.5899999999</v>
      </c>
      <c r="G34" s="11"/>
    </row>
    <row r="35" spans="1:7" s="9" customFormat="1" ht="15" x14ac:dyDescent="0.2">
      <c r="A35" s="65"/>
      <c r="B35" s="125" t="s">
        <v>29</v>
      </c>
      <c r="C35" s="65" t="s">
        <v>107</v>
      </c>
      <c r="D35" s="63">
        <v>0</v>
      </c>
      <c r="E35" s="63"/>
      <c r="F35" s="50">
        <v>0</v>
      </c>
      <c r="G35" s="11"/>
    </row>
    <row r="36" spans="1:7" s="9" customFormat="1" ht="15" x14ac:dyDescent="0.2">
      <c r="A36" s="65"/>
      <c r="B36" s="125" t="s">
        <v>31</v>
      </c>
      <c r="C36" s="65" t="s">
        <v>10</v>
      </c>
      <c r="D36" s="51">
        <v>897255.9</v>
      </c>
      <c r="E36" s="50"/>
      <c r="F36" s="51">
        <f>254572.82+431707.85</f>
        <v>686280.66999999993</v>
      </c>
      <c r="G36" s="11"/>
    </row>
    <row r="37" spans="1:7" s="9" customFormat="1" x14ac:dyDescent="0.2">
      <c r="A37" s="65"/>
      <c r="B37" s="65"/>
      <c r="C37" s="65"/>
      <c r="D37" s="64">
        <f>SUM(D32:D36)</f>
        <v>5564936.2600000007</v>
      </c>
      <c r="E37" s="63"/>
      <c r="F37" s="52">
        <f>SUM(F32:F36)</f>
        <v>6718332.8499999996</v>
      </c>
      <c r="G37" s="11"/>
    </row>
    <row r="38" spans="1:7" s="9" customFormat="1" ht="6" customHeight="1" x14ac:dyDescent="0.2">
      <c r="A38" s="65"/>
      <c r="B38" s="65"/>
      <c r="C38" s="65"/>
      <c r="D38" s="63"/>
      <c r="E38" s="63"/>
      <c r="F38" s="52"/>
      <c r="G38" s="11"/>
    </row>
    <row r="39" spans="1:7" s="9" customFormat="1" ht="16" thickBot="1" x14ac:dyDescent="0.25">
      <c r="A39" s="65"/>
      <c r="B39" s="65"/>
      <c r="C39" s="26" t="s">
        <v>44</v>
      </c>
      <c r="D39" s="67">
        <f>+D30+D37</f>
        <v>6828327.7000000011</v>
      </c>
      <c r="E39" s="64"/>
      <c r="F39" s="72">
        <f>+F37+F30</f>
        <v>8043005.7699999996</v>
      </c>
      <c r="G39" s="11"/>
    </row>
    <row r="40" spans="1:7" s="9" customFormat="1" ht="15" thickTop="1" x14ac:dyDescent="0.2">
      <c r="A40" s="65"/>
      <c r="B40" s="65"/>
      <c r="C40" s="65"/>
      <c r="D40" s="66"/>
      <c r="E40" s="66"/>
      <c r="F40" s="66"/>
      <c r="G40" s="11"/>
    </row>
    <row r="41" spans="1:7" s="9" customFormat="1" ht="16" thickBot="1" x14ac:dyDescent="0.25">
      <c r="A41" s="65"/>
      <c r="B41" s="65"/>
      <c r="C41" s="26" t="s">
        <v>45</v>
      </c>
      <c r="D41" s="67">
        <f>+D22-D39</f>
        <v>-3003925.4300000011</v>
      </c>
      <c r="E41" s="64"/>
      <c r="F41" s="72">
        <f>+F22-F39</f>
        <v>-4244575.5699999994</v>
      </c>
      <c r="G41" s="11"/>
    </row>
    <row r="42" spans="1:7" s="9" customFormat="1" ht="15" thickTop="1" x14ac:dyDescent="0.2">
      <c r="D42" s="63"/>
      <c r="E42" s="10"/>
      <c r="F42" s="50"/>
      <c r="G42" s="11"/>
    </row>
    <row r="43" spans="1:7" s="9" customFormat="1" x14ac:dyDescent="0.2">
      <c r="D43" s="10"/>
      <c r="E43" s="10"/>
      <c r="F43" s="50"/>
      <c r="G43" s="11"/>
    </row>
    <row r="44" spans="1:7" s="9" customFormat="1" x14ac:dyDescent="0.2">
      <c r="D44" s="10"/>
      <c r="E44" s="10"/>
      <c r="F44" s="50"/>
      <c r="G44" s="11"/>
    </row>
    <row r="45" spans="1:7" s="9" customFormat="1" x14ac:dyDescent="0.2">
      <c r="D45" s="10"/>
      <c r="E45" s="10"/>
      <c r="F45" s="50"/>
      <c r="G45" s="11"/>
    </row>
    <row r="46" spans="1:7" s="9" customFormat="1" x14ac:dyDescent="0.2">
      <c r="D46" s="10"/>
      <c r="E46" s="10"/>
      <c r="F46" s="50"/>
      <c r="G46" s="11"/>
    </row>
    <row r="47" spans="1:7" s="9" customFormat="1" x14ac:dyDescent="0.2">
      <c r="D47" s="10"/>
      <c r="E47" s="10"/>
      <c r="F47" s="50"/>
      <c r="G47" s="11"/>
    </row>
    <row r="48" spans="1:7" s="9" customFormat="1" x14ac:dyDescent="0.2">
      <c r="D48" s="10"/>
      <c r="E48" s="10"/>
      <c r="F48" s="50"/>
      <c r="G48" s="11"/>
    </row>
    <row r="49" spans="4:7" s="9" customFormat="1" x14ac:dyDescent="0.2">
      <c r="D49" s="10"/>
      <c r="E49" s="10"/>
      <c r="F49" s="50"/>
      <c r="G49" s="11"/>
    </row>
    <row r="50" spans="4:7" s="9" customFormat="1" x14ac:dyDescent="0.2">
      <c r="D50" s="10"/>
      <c r="E50" s="10"/>
      <c r="F50" s="50"/>
      <c r="G50" s="11"/>
    </row>
    <row r="51" spans="4:7" s="9" customFormat="1" x14ac:dyDescent="0.2">
      <c r="D51" s="10"/>
      <c r="E51" s="10"/>
      <c r="F51" s="50"/>
      <c r="G51" s="11"/>
    </row>
    <row r="52" spans="4:7" s="9" customFormat="1" x14ac:dyDescent="0.2">
      <c r="D52" s="10"/>
      <c r="E52" s="10"/>
      <c r="F52" s="50"/>
      <c r="G52" s="11"/>
    </row>
    <row r="53" spans="4:7" s="9" customFormat="1" x14ac:dyDescent="0.2">
      <c r="D53" s="10"/>
      <c r="E53" s="10"/>
      <c r="F53" s="50"/>
      <c r="G53" s="11"/>
    </row>
    <row r="54" spans="4:7" s="9" customFormat="1" x14ac:dyDescent="0.2">
      <c r="D54" s="10"/>
      <c r="E54" s="10"/>
      <c r="F54" s="50"/>
      <c r="G54" s="11"/>
    </row>
    <row r="55" spans="4:7" s="9" customFormat="1" x14ac:dyDescent="0.2">
      <c r="D55" s="10"/>
      <c r="E55" s="10"/>
      <c r="F55" s="50"/>
      <c r="G55" s="11"/>
    </row>
    <row r="56" spans="4:7" s="9" customFormat="1" x14ac:dyDescent="0.2">
      <c r="D56" s="10"/>
      <c r="E56" s="10"/>
      <c r="F56" s="50"/>
      <c r="G56" s="11"/>
    </row>
    <row r="57" spans="4:7" s="9" customFormat="1" x14ac:dyDescent="0.2">
      <c r="D57" s="10"/>
      <c r="E57" s="10"/>
      <c r="F57" s="50"/>
      <c r="G57" s="11"/>
    </row>
    <row r="58" spans="4:7" s="9" customFormat="1" x14ac:dyDescent="0.2">
      <c r="D58" s="10"/>
      <c r="E58" s="10"/>
      <c r="F58" s="50"/>
      <c r="G58" s="11"/>
    </row>
    <row r="59" spans="4:7" s="9" customFormat="1" x14ac:dyDescent="0.2">
      <c r="D59" s="10"/>
      <c r="E59" s="10"/>
      <c r="F59" s="50"/>
      <c r="G59" s="11"/>
    </row>
    <row r="60" spans="4:7" s="9" customFormat="1" x14ac:dyDescent="0.2">
      <c r="D60" s="10"/>
      <c r="E60" s="10"/>
      <c r="F60" s="50"/>
      <c r="G60" s="11"/>
    </row>
    <row r="61" spans="4:7" s="9" customFormat="1" x14ac:dyDescent="0.2">
      <c r="D61" s="10"/>
      <c r="E61" s="10"/>
      <c r="F61" s="50"/>
      <c r="G61" s="11"/>
    </row>
    <row r="62" spans="4:7" s="9" customFormat="1" x14ac:dyDescent="0.2">
      <c r="D62" s="10"/>
      <c r="E62" s="10"/>
      <c r="F62" s="50"/>
      <c r="G62" s="11"/>
    </row>
    <row r="63" spans="4:7" s="9" customFormat="1" x14ac:dyDescent="0.2">
      <c r="D63" s="10"/>
      <c r="E63" s="10"/>
      <c r="F63" s="50"/>
      <c r="G63" s="11"/>
    </row>
    <row r="64" spans="4:7" s="9" customFormat="1" x14ac:dyDescent="0.2">
      <c r="D64" s="10"/>
      <c r="E64" s="10"/>
      <c r="F64" s="50"/>
      <c r="G64" s="11"/>
    </row>
    <row r="65" spans="4:7" s="9" customFormat="1" x14ac:dyDescent="0.2">
      <c r="D65" s="10"/>
      <c r="E65" s="10"/>
      <c r="F65" s="50"/>
      <c r="G65" s="11"/>
    </row>
    <row r="66" spans="4:7" s="9" customFormat="1" x14ac:dyDescent="0.2">
      <c r="D66" s="10"/>
      <c r="E66" s="10"/>
      <c r="F66" s="50"/>
      <c r="G66" s="11"/>
    </row>
    <row r="67" spans="4:7" s="9" customFormat="1" x14ac:dyDescent="0.2">
      <c r="D67" s="10"/>
      <c r="E67" s="10"/>
      <c r="F67" s="50"/>
      <c r="G67" s="11"/>
    </row>
    <row r="68" spans="4:7" s="9" customFormat="1" x14ac:dyDescent="0.2">
      <c r="D68" s="10"/>
      <c r="E68" s="10"/>
      <c r="F68" s="50"/>
      <c r="G68" s="11"/>
    </row>
    <row r="69" spans="4:7" s="9" customFormat="1" x14ac:dyDescent="0.2">
      <c r="D69" s="10"/>
      <c r="E69" s="10"/>
      <c r="F69" s="50"/>
      <c r="G69" s="11"/>
    </row>
    <row r="70" spans="4:7" s="9" customFormat="1" x14ac:dyDescent="0.2">
      <c r="D70" s="10"/>
      <c r="E70" s="10"/>
      <c r="F70" s="50"/>
      <c r="G70" s="11"/>
    </row>
    <row r="71" spans="4:7" s="9" customFormat="1" x14ac:dyDescent="0.2">
      <c r="D71" s="10"/>
      <c r="E71" s="10"/>
      <c r="F71" s="50"/>
      <c r="G71" s="11"/>
    </row>
    <row r="72" spans="4:7" s="9" customFormat="1" x14ac:dyDescent="0.2">
      <c r="D72" s="10"/>
      <c r="E72" s="10"/>
      <c r="F72" s="50"/>
      <c r="G72" s="11"/>
    </row>
    <row r="73" spans="4:7" s="9" customFormat="1" x14ac:dyDescent="0.2">
      <c r="D73" s="10"/>
      <c r="E73" s="10"/>
      <c r="F73" s="50"/>
      <c r="G73" s="11"/>
    </row>
    <row r="74" spans="4:7" s="9" customFormat="1" x14ac:dyDescent="0.2">
      <c r="D74" s="10"/>
      <c r="E74" s="10"/>
      <c r="F74" s="50"/>
      <c r="G74" s="11"/>
    </row>
    <row r="75" spans="4:7" s="9" customFormat="1" x14ac:dyDescent="0.2">
      <c r="D75" s="10"/>
      <c r="E75" s="10"/>
      <c r="F75" s="50"/>
      <c r="G75" s="11"/>
    </row>
    <row r="76" spans="4:7" s="9" customFormat="1" x14ac:dyDescent="0.2">
      <c r="D76" s="10"/>
      <c r="E76" s="10"/>
      <c r="F76" s="50"/>
      <c r="G76" s="11"/>
    </row>
    <row r="77" spans="4:7" s="9" customFormat="1" x14ac:dyDescent="0.2">
      <c r="D77" s="10"/>
      <c r="E77" s="10"/>
      <c r="F77" s="50"/>
      <c r="G77" s="11"/>
    </row>
    <row r="78" spans="4:7" s="9" customFormat="1" x14ac:dyDescent="0.2">
      <c r="D78" s="10"/>
      <c r="E78" s="10"/>
      <c r="F78" s="50"/>
      <c r="G78" s="11"/>
    </row>
    <row r="79" spans="4:7" s="9" customFormat="1" x14ac:dyDescent="0.2">
      <c r="D79" s="10"/>
      <c r="E79" s="10"/>
      <c r="F79" s="50"/>
      <c r="G79" s="11"/>
    </row>
    <row r="80" spans="4:7" s="9" customFormat="1" x14ac:dyDescent="0.2">
      <c r="D80" s="10"/>
      <c r="E80" s="10"/>
      <c r="F80" s="50"/>
      <c r="G80" s="11"/>
    </row>
    <row r="81" spans="4:7" s="9" customFormat="1" x14ac:dyDescent="0.2">
      <c r="D81" s="10"/>
      <c r="E81" s="10"/>
      <c r="F81" s="50"/>
      <c r="G81" s="11"/>
    </row>
    <row r="82" spans="4:7" s="9" customFormat="1" x14ac:dyDescent="0.2">
      <c r="D82" s="10"/>
      <c r="E82" s="10"/>
      <c r="F82" s="50"/>
      <c r="G82" s="11"/>
    </row>
    <row r="83" spans="4:7" s="9" customFormat="1" x14ac:dyDescent="0.2">
      <c r="D83" s="10"/>
      <c r="E83" s="10"/>
      <c r="F83" s="50"/>
      <c r="G83" s="11"/>
    </row>
    <row r="84" spans="4:7" s="9" customFormat="1" x14ac:dyDescent="0.2">
      <c r="D84" s="10"/>
      <c r="E84" s="10"/>
      <c r="F84" s="50"/>
      <c r="G84" s="11"/>
    </row>
    <row r="85" spans="4:7" s="9" customFormat="1" x14ac:dyDescent="0.2">
      <c r="D85" s="10"/>
      <c r="E85" s="10"/>
      <c r="F85" s="50"/>
      <c r="G85" s="11"/>
    </row>
    <row r="86" spans="4:7" s="9" customFormat="1" x14ac:dyDescent="0.2">
      <c r="D86" s="10"/>
      <c r="E86" s="10"/>
      <c r="F86" s="50"/>
      <c r="G86" s="11"/>
    </row>
    <row r="87" spans="4:7" s="9" customFormat="1" x14ac:dyDescent="0.2">
      <c r="D87" s="10"/>
      <c r="E87" s="10"/>
      <c r="F87" s="50"/>
      <c r="G87" s="11"/>
    </row>
    <row r="88" spans="4:7" s="9" customFormat="1" x14ac:dyDescent="0.2">
      <c r="D88" s="10"/>
      <c r="E88" s="10"/>
      <c r="F88" s="50"/>
      <c r="G88" s="11"/>
    </row>
    <row r="89" spans="4:7" s="9" customFormat="1" x14ac:dyDescent="0.2">
      <c r="D89" s="10"/>
      <c r="E89" s="10"/>
      <c r="F89" s="50"/>
      <c r="G89" s="11"/>
    </row>
    <row r="90" spans="4:7" s="9" customFormat="1" x14ac:dyDescent="0.2">
      <c r="D90" s="10"/>
      <c r="E90" s="10"/>
      <c r="F90" s="50"/>
      <c r="G90" s="11"/>
    </row>
    <row r="91" spans="4:7" s="9" customFormat="1" x14ac:dyDescent="0.2">
      <c r="D91" s="10"/>
      <c r="E91" s="10"/>
      <c r="F91" s="50"/>
      <c r="G91" s="11"/>
    </row>
    <row r="92" spans="4:7" s="9" customFormat="1" x14ac:dyDescent="0.2">
      <c r="D92" s="10"/>
      <c r="E92" s="10"/>
      <c r="F92" s="50"/>
      <c r="G92" s="11"/>
    </row>
    <row r="93" spans="4:7" s="9" customFormat="1" x14ac:dyDescent="0.2">
      <c r="D93" s="10"/>
      <c r="E93" s="10"/>
      <c r="F93" s="50"/>
      <c r="G93" s="11"/>
    </row>
    <row r="94" spans="4:7" s="9" customFormat="1" x14ac:dyDescent="0.2">
      <c r="D94" s="10"/>
      <c r="E94" s="10"/>
      <c r="F94" s="50"/>
      <c r="G94" s="11"/>
    </row>
    <row r="95" spans="4:7" s="9" customFormat="1" x14ac:dyDescent="0.2">
      <c r="D95" s="10"/>
      <c r="E95" s="10"/>
      <c r="F95" s="50"/>
      <c r="G95" s="11"/>
    </row>
    <row r="96" spans="4:7" s="9" customFormat="1" x14ac:dyDescent="0.2">
      <c r="D96" s="10"/>
      <c r="E96" s="10"/>
      <c r="F96" s="50"/>
      <c r="G96" s="11"/>
    </row>
    <row r="97" spans="4:7" s="9" customFormat="1" x14ac:dyDescent="0.2">
      <c r="D97" s="10"/>
      <c r="E97" s="10"/>
      <c r="F97" s="50"/>
      <c r="G97" s="11"/>
    </row>
    <row r="98" spans="4:7" s="9" customFormat="1" x14ac:dyDescent="0.2">
      <c r="D98" s="10"/>
      <c r="E98" s="10"/>
      <c r="F98" s="50"/>
      <c r="G98" s="11"/>
    </row>
    <row r="99" spans="4:7" s="9" customFormat="1" x14ac:dyDescent="0.2">
      <c r="D99" s="10"/>
      <c r="E99" s="10"/>
      <c r="F99" s="50"/>
      <c r="G99" s="11"/>
    </row>
    <row r="100" spans="4:7" s="9" customFormat="1" x14ac:dyDescent="0.2">
      <c r="D100" s="10"/>
      <c r="E100" s="10"/>
      <c r="F100" s="50"/>
      <c r="G100" s="11"/>
    </row>
    <row r="101" spans="4:7" s="9" customFormat="1" x14ac:dyDescent="0.2">
      <c r="D101" s="10"/>
      <c r="E101" s="10"/>
      <c r="F101" s="50"/>
      <c r="G101" s="11"/>
    </row>
    <row r="102" spans="4:7" s="9" customFormat="1" x14ac:dyDescent="0.2">
      <c r="D102" s="10"/>
      <c r="E102" s="10"/>
      <c r="F102" s="50"/>
      <c r="G102" s="11"/>
    </row>
    <row r="103" spans="4:7" s="9" customFormat="1" x14ac:dyDescent="0.2">
      <c r="D103" s="10"/>
      <c r="E103" s="10"/>
      <c r="F103" s="50"/>
      <c r="G103" s="11"/>
    </row>
    <row r="104" spans="4:7" s="9" customFormat="1" x14ac:dyDescent="0.2">
      <c r="D104" s="10"/>
      <c r="E104" s="10"/>
      <c r="F104" s="50"/>
      <c r="G104" s="11"/>
    </row>
    <row r="105" spans="4:7" s="9" customFormat="1" x14ac:dyDescent="0.2">
      <c r="D105" s="10"/>
      <c r="E105" s="10"/>
      <c r="F105" s="50"/>
      <c r="G105" s="11"/>
    </row>
    <row r="106" spans="4:7" s="9" customFormat="1" x14ac:dyDescent="0.2">
      <c r="D106" s="10"/>
      <c r="E106" s="10"/>
      <c r="F106" s="50"/>
      <c r="G106" s="11"/>
    </row>
    <row r="107" spans="4:7" s="9" customFormat="1" x14ac:dyDescent="0.2">
      <c r="D107" s="10"/>
      <c r="E107" s="10"/>
      <c r="F107" s="50"/>
      <c r="G107" s="11"/>
    </row>
    <row r="108" spans="4:7" s="9" customFormat="1" x14ac:dyDescent="0.2">
      <c r="D108" s="10"/>
      <c r="E108" s="10"/>
      <c r="F108" s="50"/>
      <c r="G108" s="11"/>
    </row>
    <row r="109" spans="4:7" s="9" customFormat="1" x14ac:dyDescent="0.2">
      <c r="D109" s="10"/>
      <c r="E109" s="10"/>
      <c r="F109" s="50"/>
      <c r="G109" s="11"/>
    </row>
    <row r="110" spans="4:7" s="9" customFormat="1" x14ac:dyDescent="0.2">
      <c r="D110" s="10"/>
      <c r="E110" s="10"/>
      <c r="F110" s="50"/>
      <c r="G110" s="11"/>
    </row>
    <row r="111" spans="4:7" s="9" customFormat="1" x14ac:dyDescent="0.2">
      <c r="D111" s="10"/>
      <c r="E111" s="10"/>
      <c r="F111" s="50"/>
      <c r="G111" s="11"/>
    </row>
    <row r="112" spans="4:7" s="9" customFormat="1" x14ac:dyDescent="0.2">
      <c r="D112" s="10"/>
      <c r="E112" s="10"/>
      <c r="F112" s="50"/>
      <c r="G112" s="11"/>
    </row>
    <row r="113" spans="4:7" s="9" customFormat="1" x14ac:dyDescent="0.2">
      <c r="D113" s="10"/>
      <c r="E113" s="10"/>
      <c r="F113" s="50"/>
      <c r="G113" s="11"/>
    </row>
    <row r="114" spans="4:7" s="9" customFormat="1" x14ac:dyDescent="0.2">
      <c r="D114" s="10"/>
      <c r="E114" s="10"/>
      <c r="F114" s="50"/>
      <c r="G114" s="11"/>
    </row>
    <row r="115" spans="4:7" s="9" customFormat="1" x14ac:dyDescent="0.2">
      <c r="D115" s="10"/>
      <c r="E115" s="10"/>
      <c r="F115" s="50"/>
      <c r="G115" s="11"/>
    </row>
    <row r="116" spans="4:7" s="9" customFormat="1" x14ac:dyDescent="0.2">
      <c r="D116" s="10"/>
      <c r="E116" s="10"/>
      <c r="F116" s="50"/>
      <c r="G116" s="11"/>
    </row>
    <row r="117" spans="4:7" s="9" customFormat="1" x14ac:dyDescent="0.2">
      <c r="D117" s="10"/>
      <c r="E117" s="10"/>
      <c r="F117" s="50"/>
      <c r="G117" s="11"/>
    </row>
    <row r="118" spans="4:7" s="9" customFormat="1" x14ac:dyDescent="0.2">
      <c r="D118" s="10"/>
      <c r="E118" s="10"/>
      <c r="F118" s="50"/>
      <c r="G118" s="11"/>
    </row>
    <row r="119" spans="4:7" s="9" customFormat="1" x14ac:dyDescent="0.2">
      <c r="D119" s="10"/>
      <c r="E119" s="10"/>
      <c r="F119" s="50"/>
      <c r="G119" s="11"/>
    </row>
    <row r="120" spans="4:7" s="9" customFormat="1" x14ac:dyDescent="0.2">
      <c r="D120" s="10"/>
      <c r="E120" s="10"/>
      <c r="F120" s="50"/>
      <c r="G120" s="11"/>
    </row>
    <row r="121" spans="4:7" s="9" customFormat="1" x14ac:dyDescent="0.2">
      <c r="D121" s="10"/>
      <c r="E121" s="10"/>
      <c r="F121" s="50"/>
      <c r="G121" s="11"/>
    </row>
    <row r="122" spans="4:7" s="9" customFormat="1" x14ac:dyDescent="0.2">
      <c r="D122" s="10"/>
      <c r="E122" s="10"/>
      <c r="F122" s="50"/>
      <c r="G122" s="11"/>
    </row>
    <row r="123" spans="4:7" s="9" customFormat="1" x14ac:dyDescent="0.2">
      <c r="D123" s="10"/>
      <c r="E123" s="10"/>
      <c r="F123" s="50"/>
      <c r="G123" s="11"/>
    </row>
    <row r="124" spans="4:7" s="9" customFormat="1" x14ac:dyDescent="0.2">
      <c r="D124" s="10"/>
      <c r="E124" s="10"/>
      <c r="F124" s="50"/>
      <c r="G124" s="11"/>
    </row>
    <row r="125" spans="4:7" s="9" customFormat="1" x14ac:dyDescent="0.2">
      <c r="D125" s="10"/>
      <c r="E125" s="10"/>
      <c r="F125" s="50"/>
      <c r="G125" s="11"/>
    </row>
    <row r="126" spans="4:7" s="9" customFormat="1" x14ac:dyDescent="0.2">
      <c r="D126" s="10"/>
      <c r="E126" s="10"/>
      <c r="F126" s="50"/>
      <c r="G126" s="11"/>
    </row>
    <row r="127" spans="4:7" s="9" customFormat="1" x14ac:dyDescent="0.2">
      <c r="D127" s="10"/>
      <c r="E127" s="10"/>
      <c r="F127" s="50"/>
      <c r="G127" s="11"/>
    </row>
    <row r="128" spans="4:7" s="9" customFormat="1" x14ac:dyDescent="0.2">
      <c r="D128" s="10"/>
      <c r="E128" s="10"/>
      <c r="F128" s="50"/>
      <c r="G128" s="11"/>
    </row>
    <row r="129" spans="4:7" s="9" customFormat="1" x14ac:dyDescent="0.2">
      <c r="D129" s="10"/>
      <c r="E129" s="10"/>
      <c r="F129" s="50"/>
      <c r="G129" s="11"/>
    </row>
    <row r="130" spans="4:7" s="9" customFormat="1" x14ac:dyDescent="0.2">
      <c r="D130" s="10"/>
      <c r="E130" s="10"/>
      <c r="F130" s="50"/>
      <c r="G130" s="11"/>
    </row>
    <row r="131" spans="4:7" s="9" customFormat="1" x14ac:dyDescent="0.2">
      <c r="D131" s="10"/>
      <c r="E131" s="10"/>
      <c r="F131" s="50"/>
      <c r="G131" s="11"/>
    </row>
    <row r="132" spans="4:7" s="9" customFormat="1" x14ac:dyDescent="0.2">
      <c r="D132" s="10"/>
      <c r="E132" s="10"/>
      <c r="F132" s="50"/>
      <c r="G132" s="11"/>
    </row>
    <row r="133" spans="4:7" s="9" customFormat="1" x14ac:dyDescent="0.2">
      <c r="D133" s="10"/>
      <c r="E133" s="10"/>
      <c r="F133" s="50"/>
      <c r="G133" s="11"/>
    </row>
    <row r="134" spans="4:7" s="9" customFormat="1" x14ac:dyDescent="0.2">
      <c r="D134" s="10"/>
      <c r="E134" s="10"/>
      <c r="F134" s="50"/>
      <c r="G134" s="11"/>
    </row>
    <row r="135" spans="4:7" s="9" customFormat="1" x14ac:dyDescent="0.2">
      <c r="D135" s="10"/>
      <c r="E135" s="10"/>
      <c r="F135" s="50"/>
      <c r="G135" s="11"/>
    </row>
    <row r="136" spans="4:7" s="9" customFormat="1" x14ac:dyDescent="0.2">
      <c r="D136" s="10"/>
      <c r="E136" s="10"/>
      <c r="F136" s="50"/>
      <c r="G136" s="11"/>
    </row>
    <row r="137" spans="4:7" s="9" customFormat="1" x14ac:dyDescent="0.2">
      <c r="D137" s="10"/>
      <c r="E137" s="10"/>
      <c r="F137" s="50"/>
      <c r="G137" s="11"/>
    </row>
    <row r="138" spans="4:7" s="9" customFormat="1" x14ac:dyDescent="0.2">
      <c r="D138" s="10"/>
      <c r="E138" s="10"/>
      <c r="F138" s="50"/>
      <c r="G138" s="11"/>
    </row>
    <row r="139" spans="4:7" s="9" customFormat="1" x14ac:dyDescent="0.2">
      <c r="D139" s="10"/>
      <c r="E139" s="10"/>
      <c r="F139" s="50"/>
      <c r="G139" s="11"/>
    </row>
    <row r="140" spans="4:7" s="9" customFormat="1" x14ac:dyDescent="0.2">
      <c r="D140" s="10"/>
      <c r="E140" s="10"/>
      <c r="F140" s="50"/>
      <c r="G140" s="11"/>
    </row>
    <row r="141" spans="4:7" s="9" customFormat="1" x14ac:dyDescent="0.2">
      <c r="D141" s="10"/>
      <c r="E141" s="10"/>
      <c r="F141" s="50"/>
      <c r="G141" s="11"/>
    </row>
    <row r="142" spans="4:7" s="9" customFormat="1" x14ac:dyDescent="0.2">
      <c r="D142" s="10"/>
      <c r="E142" s="10"/>
      <c r="F142" s="50"/>
      <c r="G142" s="11"/>
    </row>
    <row r="143" spans="4:7" s="9" customFormat="1" x14ac:dyDescent="0.2">
      <c r="D143" s="10"/>
      <c r="E143" s="10"/>
      <c r="F143" s="50"/>
      <c r="G143" s="11"/>
    </row>
    <row r="144" spans="4:7" s="9" customFormat="1" x14ac:dyDescent="0.2">
      <c r="D144" s="10"/>
      <c r="E144" s="10"/>
      <c r="F144" s="50"/>
      <c r="G144" s="11"/>
    </row>
    <row r="145" spans="4:7" s="9" customFormat="1" x14ac:dyDescent="0.2">
      <c r="D145" s="10"/>
      <c r="E145" s="10"/>
      <c r="F145" s="50"/>
      <c r="G145" s="11"/>
    </row>
    <row r="146" spans="4:7" s="9" customFormat="1" x14ac:dyDescent="0.2">
      <c r="D146" s="10"/>
      <c r="E146" s="10"/>
      <c r="F146" s="50"/>
      <c r="G146" s="11"/>
    </row>
    <row r="147" spans="4:7" s="9" customFormat="1" x14ac:dyDescent="0.2">
      <c r="D147" s="10"/>
      <c r="E147" s="10"/>
      <c r="F147" s="50"/>
      <c r="G147" s="11"/>
    </row>
    <row r="148" spans="4:7" s="9" customFormat="1" x14ac:dyDescent="0.2">
      <c r="D148" s="10"/>
      <c r="E148" s="10"/>
      <c r="F148" s="50"/>
      <c r="G148" s="11"/>
    </row>
    <row r="149" spans="4:7" s="9" customFormat="1" x14ac:dyDescent="0.2">
      <c r="D149" s="10"/>
      <c r="E149" s="10"/>
      <c r="F149" s="50"/>
      <c r="G149" s="11"/>
    </row>
    <row r="150" spans="4:7" s="9" customFormat="1" x14ac:dyDescent="0.2">
      <c r="D150" s="10"/>
      <c r="E150" s="10"/>
      <c r="F150" s="50"/>
      <c r="G150" s="11"/>
    </row>
    <row r="151" spans="4:7" s="9" customFormat="1" x14ac:dyDescent="0.2">
      <c r="D151" s="10"/>
      <c r="E151" s="10"/>
      <c r="F151" s="50"/>
      <c r="G151" s="11"/>
    </row>
    <row r="152" spans="4:7" s="9" customFormat="1" x14ac:dyDescent="0.2">
      <c r="D152" s="10"/>
      <c r="E152" s="10"/>
      <c r="F152" s="50"/>
      <c r="G152" s="11"/>
    </row>
    <row r="153" spans="4:7" s="9" customFormat="1" x14ac:dyDescent="0.2">
      <c r="D153" s="10"/>
      <c r="E153" s="10"/>
      <c r="F153" s="50"/>
      <c r="G153" s="11"/>
    </row>
    <row r="154" spans="4:7" s="9" customFormat="1" x14ac:dyDescent="0.2">
      <c r="D154" s="10"/>
      <c r="E154" s="10"/>
      <c r="F154" s="50"/>
      <c r="G154" s="11"/>
    </row>
    <row r="155" spans="4:7" s="9" customFormat="1" x14ac:dyDescent="0.2">
      <c r="D155" s="10"/>
      <c r="E155" s="10"/>
      <c r="F155" s="50"/>
      <c r="G155" s="11"/>
    </row>
    <row r="156" spans="4:7" s="9" customFormat="1" x14ac:dyDescent="0.2">
      <c r="D156" s="10"/>
      <c r="E156" s="10"/>
      <c r="F156" s="50"/>
      <c r="G156" s="11"/>
    </row>
    <row r="157" spans="4:7" s="9" customFormat="1" x14ac:dyDescent="0.2">
      <c r="D157" s="10"/>
      <c r="E157" s="10"/>
      <c r="F157" s="50"/>
      <c r="G157" s="11"/>
    </row>
    <row r="158" spans="4:7" s="9" customFormat="1" x14ac:dyDescent="0.2">
      <c r="D158" s="10"/>
      <c r="E158" s="10"/>
      <c r="F158" s="50"/>
      <c r="G158" s="11"/>
    </row>
    <row r="159" spans="4:7" s="9" customFormat="1" x14ac:dyDescent="0.2">
      <c r="D159" s="10"/>
      <c r="E159" s="10"/>
      <c r="F159" s="50"/>
      <c r="G159" s="11"/>
    </row>
    <row r="160" spans="4:7" s="9" customFormat="1" x14ac:dyDescent="0.2">
      <c r="D160" s="10"/>
      <c r="E160" s="10"/>
      <c r="F160" s="50"/>
      <c r="G160" s="11"/>
    </row>
    <row r="161" spans="4:7" s="9" customFormat="1" x14ac:dyDescent="0.2">
      <c r="D161" s="10"/>
      <c r="E161" s="10"/>
      <c r="F161" s="50"/>
      <c r="G161" s="11"/>
    </row>
    <row r="162" spans="4:7" s="9" customFormat="1" x14ac:dyDescent="0.2">
      <c r="D162" s="10"/>
      <c r="E162" s="10"/>
      <c r="F162" s="50"/>
      <c r="G162" s="11"/>
    </row>
    <row r="163" spans="4:7" s="9" customFormat="1" x14ac:dyDescent="0.2">
      <c r="D163" s="10"/>
      <c r="E163" s="10"/>
      <c r="F163" s="50"/>
      <c r="G163" s="11"/>
    </row>
    <row r="164" spans="4:7" s="9" customFormat="1" x14ac:dyDescent="0.2">
      <c r="D164" s="10"/>
      <c r="E164" s="10"/>
      <c r="F164" s="50"/>
      <c r="G164" s="11"/>
    </row>
    <row r="165" spans="4:7" s="9" customFormat="1" x14ac:dyDescent="0.2">
      <c r="D165" s="10"/>
      <c r="E165" s="10"/>
      <c r="F165" s="50"/>
      <c r="G165" s="11"/>
    </row>
    <row r="166" spans="4:7" s="9" customFormat="1" x14ac:dyDescent="0.2">
      <c r="D166" s="10"/>
      <c r="E166" s="10"/>
      <c r="F166" s="50"/>
      <c r="G166" s="11"/>
    </row>
    <row r="167" spans="4:7" s="9" customFormat="1" x14ac:dyDescent="0.2">
      <c r="D167" s="10"/>
      <c r="E167" s="10"/>
      <c r="F167" s="50"/>
      <c r="G167" s="11"/>
    </row>
    <row r="168" spans="4:7" s="9" customFormat="1" x14ac:dyDescent="0.2">
      <c r="D168" s="10"/>
      <c r="E168" s="10"/>
      <c r="F168" s="50"/>
      <c r="G168" s="11"/>
    </row>
    <row r="169" spans="4:7" s="9" customFormat="1" x14ac:dyDescent="0.2">
      <c r="D169" s="10"/>
      <c r="E169" s="10"/>
      <c r="F169" s="50"/>
      <c r="G169" s="11"/>
    </row>
    <row r="170" spans="4:7" s="9" customFormat="1" x14ac:dyDescent="0.2">
      <c r="D170" s="10"/>
      <c r="E170" s="10"/>
      <c r="F170" s="50"/>
      <c r="G170" s="11"/>
    </row>
    <row r="171" spans="4:7" s="9" customFormat="1" x14ac:dyDescent="0.2">
      <c r="D171" s="10"/>
      <c r="E171" s="10"/>
      <c r="F171" s="50"/>
      <c r="G171" s="11"/>
    </row>
    <row r="172" spans="4:7" s="9" customFormat="1" x14ac:dyDescent="0.2">
      <c r="D172" s="10"/>
      <c r="E172" s="10"/>
      <c r="F172" s="50"/>
      <c r="G172" s="11"/>
    </row>
    <row r="173" spans="4:7" s="9" customFormat="1" x14ac:dyDescent="0.2">
      <c r="D173" s="10"/>
      <c r="E173" s="10"/>
      <c r="F173" s="50"/>
      <c r="G173" s="11"/>
    </row>
    <row r="174" spans="4:7" s="9" customFormat="1" x14ac:dyDescent="0.2">
      <c r="D174" s="10"/>
      <c r="E174" s="10"/>
      <c r="F174" s="50"/>
      <c r="G174" s="11"/>
    </row>
    <row r="175" spans="4:7" s="9" customFormat="1" x14ac:dyDescent="0.2">
      <c r="D175" s="10"/>
      <c r="E175" s="10"/>
      <c r="F175" s="50"/>
      <c r="G175" s="11"/>
    </row>
    <row r="176" spans="4:7" s="9" customFormat="1" x14ac:dyDescent="0.2">
      <c r="D176" s="10"/>
      <c r="E176" s="10"/>
      <c r="F176" s="50"/>
      <c r="G176" s="11"/>
    </row>
    <row r="177" spans="4:7" s="9" customFormat="1" x14ac:dyDescent="0.2">
      <c r="D177" s="10"/>
      <c r="E177" s="10"/>
      <c r="F177" s="50"/>
      <c r="G177" s="11"/>
    </row>
    <row r="178" spans="4:7" s="9" customFormat="1" x14ac:dyDescent="0.2">
      <c r="D178" s="10"/>
      <c r="E178" s="10"/>
      <c r="F178" s="50"/>
      <c r="G178" s="11"/>
    </row>
    <row r="179" spans="4:7" s="9" customFormat="1" x14ac:dyDescent="0.2">
      <c r="D179" s="10"/>
      <c r="E179" s="10"/>
      <c r="F179" s="50"/>
      <c r="G179" s="11"/>
    </row>
    <row r="180" spans="4:7" s="9" customFormat="1" x14ac:dyDescent="0.2">
      <c r="D180" s="10"/>
      <c r="E180" s="10"/>
      <c r="F180" s="50"/>
      <c r="G180" s="11"/>
    </row>
    <row r="181" spans="4:7" s="9" customFormat="1" x14ac:dyDescent="0.2">
      <c r="D181" s="10"/>
      <c r="E181" s="10"/>
      <c r="F181" s="50"/>
      <c r="G181" s="11"/>
    </row>
    <row r="182" spans="4:7" s="9" customFormat="1" x14ac:dyDescent="0.2">
      <c r="D182" s="10"/>
      <c r="E182" s="10"/>
      <c r="F182" s="50"/>
      <c r="G182" s="11"/>
    </row>
    <row r="183" spans="4:7" s="9" customFormat="1" x14ac:dyDescent="0.2">
      <c r="D183" s="10"/>
      <c r="E183" s="10"/>
      <c r="F183" s="50"/>
      <c r="G183" s="11"/>
    </row>
    <row r="184" spans="4:7" s="9" customFormat="1" x14ac:dyDescent="0.2">
      <c r="D184" s="10"/>
      <c r="E184" s="10"/>
      <c r="F184" s="50"/>
      <c r="G184" s="11"/>
    </row>
    <row r="185" spans="4:7" s="9" customFormat="1" x14ac:dyDescent="0.2">
      <c r="D185" s="10"/>
      <c r="E185" s="10"/>
      <c r="F185" s="50"/>
      <c r="G185" s="11"/>
    </row>
    <row r="186" spans="4:7" s="9" customFormat="1" x14ac:dyDescent="0.2">
      <c r="D186" s="10"/>
      <c r="E186" s="10"/>
      <c r="F186" s="50"/>
      <c r="G186" s="11"/>
    </row>
    <row r="187" spans="4:7" s="9" customFormat="1" x14ac:dyDescent="0.2">
      <c r="D187" s="10"/>
      <c r="E187" s="10"/>
      <c r="F187" s="50"/>
      <c r="G187" s="11"/>
    </row>
    <row r="188" spans="4:7" s="9" customFormat="1" x14ac:dyDescent="0.2">
      <c r="D188" s="10"/>
      <c r="E188" s="10"/>
      <c r="F188" s="50"/>
      <c r="G188" s="11"/>
    </row>
    <row r="189" spans="4:7" s="9" customFormat="1" x14ac:dyDescent="0.2">
      <c r="D189" s="10"/>
      <c r="E189" s="10"/>
      <c r="F189" s="50"/>
      <c r="G189" s="11"/>
    </row>
    <row r="190" spans="4:7" s="9" customFormat="1" x14ac:dyDescent="0.2">
      <c r="D190" s="10"/>
      <c r="E190" s="10"/>
      <c r="F190" s="50"/>
      <c r="G190" s="11"/>
    </row>
    <row r="191" spans="4:7" s="9" customFormat="1" x14ac:dyDescent="0.2">
      <c r="D191" s="10"/>
      <c r="E191" s="10"/>
      <c r="F191" s="50"/>
      <c r="G191" s="11"/>
    </row>
    <row r="192" spans="4:7" s="9" customFormat="1" x14ac:dyDescent="0.2">
      <c r="D192" s="10"/>
      <c r="E192" s="10"/>
      <c r="F192" s="50"/>
      <c r="G192" s="11"/>
    </row>
    <row r="193" spans="4:7" s="9" customFormat="1" x14ac:dyDescent="0.2">
      <c r="D193" s="10"/>
      <c r="E193" s="10"/>
      <c r="F193" s="50"/>
      <c r="G193" s="11"/>
    </row>
    <row r="194" spans="4:7" s="9" customFormat="1" x14ac:dyDescent="0.2">
      <c r="D194" s="10"/>
      <c r="E194" s="10"/>
      <c r="F194" s="50"/>
      <c r="G194" s="11"/>
    </row>
    <row r="195" spans="4:7" s="9" customFormat="1" x14ac:dyDescent="0.2">
      <c r="D195" s="10"/>
      <c r="E195" s="10"/>
      <c r="F195" s="50"/>
      <c r="G195" s="11"/>
    </row>
    <row r="196" spans="4:7" s="9" customFormat="1" x14ac:dyDescent="0.2">
      <c r="D196" s="10"/>
      <c r="E196" s="10"/>
      <c r="F196" s="50"/>
      <c r="G196" s="11"/>
    </row>
    <row r="197" spans="4:7" s="9" customFormat="1" x14ac:dyDescent="0.2">
      <c r="D197" s="10"/>
      <c r="E197" s="10"/>
      <c r="F197" s="50"/>
      <c r="G197" s="11"/>
    </row>
    <row r="198" spans="4:7" s="9" customFormat="1" x14ac:dyDescent="0.2">
      <c r="D198" s="10"/>
      <c r="E198" s="10"/>
      <c r="F198" s="50"/>
      <c r="G198" s="11"/>
    </row>
    <row r="199" spans="4:7" s="9" customFormat="1" x14ac:dyDescent="0.2">
      <c r="D199" s="10"/>
      <c r="E199" s="10"/>
      <c r="F199" s="50"/>
      <c r="G199" s="11"/>
    </row>
    <row r="200" spans="4:7" s="9" customFormat="1" x14ac:dyDescent="0.2">
      <c r="D200" s="10"/>
      <c r="E200" s="10"/>
      <c r="F200" s="50"/>
      <c r="G200" s="11"/>
    </row>
    <row r="201" spans="4:7" s="9" customFormat="1" x14ac:dyDescent="0.2">
      <c r="D201" s="10"/>
      <c r="E201" s="10"/>
      <c r="F201" s="50"/>
      <c r="G201" s="11"/>
    </row>
    <row r="202" spans="4:7" s="9" customFormat="1" x14ac:dyDescent="0.2">
      <c r="D202" s="10"/>
      <c r="E202" s="10"/>
      <c r="F202" s="50"/>
      <c r="G202" s="11"/>
    </row>
    <row r="203" spans="4:7" s="9" customFormat="1" x14ac:dyDescent="0.2">
      <c r="D203" s="10"/>
      <c r="E203" s="10"/>
      <c r="F203" s="50"/>
      <c r="G203" s="11"/>
    </row>
    <row r="204" spans="4:7" s="9" customFormat="1" x14ac:dyDescent="0.2">
      <c r="D204" s="10"/>
      <c r="E204" s="10"/>
      <c r="F204" s="50"/>
      <c r="G204" s="11"/>
    </row>
    <row r="205" spans="4:7" s="9" customFormat="1" x14ac:dyDescent="0.2">
      <c r="D205" s="10"/>
      <c r="E205" s="10"/>
      <c r="F205" s="50"/>
      <c r="G205" s="11"/>
    </row>
    <row r="206" spans="4:7" s="9" customFormat="1" x14ac:dyDescent="0.2">
      <c r="D206" s="10"/>
      <c r="E206" s="10"/>
      <c r="F206" s="50"/>
      <c r="G206" s="11"/>
    </row>
    <row r="207" spans="4:7" s="9" customFormat="1" x14ac:dyDescent="0.2">
      <c r="D207" s="10"/>
      <c r="E207" s="10"/>
      <c r="F207" s="50"/>
      <c r="G207" s="11"/>
    </row>
    <row r="208" spans="4:7" s="9" customFormat="1" x14ac:dyDescent="0.2">
      <c r="D208" s="10"/>
      <c r="E208" s="10"/>
      <c r="F208" s="50"/>
      <c r="G208" s="11"/>
    </row>
    <row r="209" spans="4:7" s="9" customFormat="1" x14ac:dyDescent="0.2">
      <c r="D209" s="10"/>
      <c r="E209" s="10"/>
      <c r="F209" s="50"/>
      <c r="G209" s="11"/>
    </row>
    <row r="210" spans="4:7" s="9" customFormat="1" x14ac:dyDescent="0.2">
      <c r="D210" s="10"/>
      <c r="E210" s="10"/>
      <c r="F210" s="50"/>
      <c r="G210" s="11"/>
    </row>
    <row r="211" spans="4:7" s="9" customFormat="1" x14ac:dyDescent="0.2">
      <c r="D211" s="10"/>
      <c r="E211" s="10"/>
      <c r="F211" s="50"/>
      <c r="G211" s="11"/>
    </row>
    <row r="212" spans="4:7" s="9" customFormat="1" x14ac:dyDescent="0.2">
      <c r="D212" s="10"/>
      <c r="E212" s="10"/>
      <c r="F212" s="50"/>
      <c r="G212" s="11"/>
    </row>
    <row r="213" spans="4:7" s="9" customFormat="1" x14ac:dyDescent="0.2">
      <c r="D213" s="10"/>
      <c r="E213" s="10"/>
      <c r="F213" s="50"/>
      <c r="G213" s="11"/>
    </row>
    <row r="214" spans="4:7" s="9" customFormat="1" x14ac:dyDescent="0.2">
      <c r="D214" s="10"/>
      <c r="E214" s="10"/>
      <c r="F214" s="50"/>
      <c r="G214" s="11"/>
    </row>
    <row r="215" spans="4:7" s="9" customFormat="1" x14ac:dyDescent="0.2">
      <c r="D215" s="10"/>
      <c r="E215" s="10"/>
      <c r="F215" s="50"/>
      <c r="G215" s="11"/>
    </row>
    <row r="216" spans="4:7" s="9" customFormat="1" x14ac:dyDescent="0.2">
      <c r="D216" s="10"/>
      <c r="E216" s="10"/>
      <c r="F216" s="50"/>
      <c r="G216" s="11"/>
    </row>
    <row r="217" spans="4:7" s="9" customFormat="1" x14ac:dyDescent="0.2">
      <c r="D217" s="10"/>
      <c r="E217" s="10"/>
      <c r="F217" s="50"/>
      <c r="G217" s="11"/>
    </row>
    <row r="218" spans="4:7" s="9" customFormat="1" x14ac:dyDescent="0.2">
      <c r="D218" s="10"/>
      <c r="E218" s="10"/>
      <c r="F218" s="50"/>
      <c r="G218" s="11"/>
    </row>
    <row r="219" spans="4:7" s="9" customFormat="1" x14ac:dyDescent="0.2">
      <c r="D219" s="10"/>
      <c r="E219" s="10"/>
      <c r="F219" s="50"/>
      <c r="G219" s="11"/>
    </row>
    <row r="220" spans="4:7" s="9" customFormat="1" x14ac:dyDescent="0.2">
      <c r="D220" s="10"/>
      <c r="E220" s="10"/>
      <c r="F220" s="50"/>
      <c r="G220" s="11"/>
    </row>
    <row r="221" spans="4:7" s="9" customFormat="1" x14ac:dyDescent="0.2">
      <c r="D221" s="10"/>
      <c r="E221" s="10"/>
      <c r="F221" s="50"/>
      <c r="G221" s="11"/>
    </row>
    <row r="222" spans="4:7" s="9" customFormat="1" x14ac:dyDescent="0.2">
      <c r="D222" s="10"/>
      <c r="E222" s="10"/>
      <c r="F222" s="50"/>
      <c r="G222" s="11"/>
    </row>
    <row r="223" spans="4:7" s="9" customFormat="1" x14ac:dyDescent="0.2">
      <c r="D223" s="10"/>
      <c r="E223" s="10"/>
      <c r="F223" s="50"/>
      <c r="G223" s="11"/>
    </row>
    <row r="224" spans="4:7" s="9" customFormat="1" x14ac:dyDescent="0.2">
      <c r="D224" s="10"/>
      <c r="E224" s="10"/>
      <c r="F224" s="50"/>
      <c r="G224" s="11"/>
    </row>
    <row r="225" spans="4:7" s="9" customFormat="1" x14ac:dyDescent="0.2">
      <c r="D225" s="10"/>
      <c r="E225" s="10"/>
      <c r="F225" s="50"/>
      <c r="G225" s="11"/>
    </row>
    <row r="226" spans="4:7" s="9" customFormat="1" x14ac:dyDescent="0.2">
      <c r="D226" s="10"/>
      <c r="E226" s="10"/>
      <c r="F226" s="50"/>
      <c r="G226" s="11"/>
    </row>
    <row r="227" spans="4:7" s="9" customFormat="1" x14ac:dyDescent="0.2">
      <c r="D227" s="10"/>
      <c r="E227" s="10"/>
      <c r="F227" s="50"/>
      <c r="G227" s="11"/>
    </row>
    <row r="228" spans="4:7" s="9" customFormat="1" x14ac:dyDescent="0.2">
      <c r="D228" s="10"/>
      <c r="E228" s="10"/>
      <c r="F228" s="50"/>
      <c r="G228" s="11"/>
    </row>
    <row r="229" spans="4:7" s="9" customFormat="1" x14ac:dyDescent="0.2">
      <c r="D229" s="10"/>
      <c r="E229" s="10"/>
      <c r="F229" s="50"/>
      <c r="G229" s="11"/>
    </row>
    <row r="230" spans="4:7" s="9" customFormat="1" x14ac:dyDescent="0.2">
      <c r="D230" s="10"/>
      <c r="E230" s="10"/>
      <c r="F230" s="50"/>
      <c r="G230" s="11"/>
    </row>
    <row r="231" spans="4:7" s="9" customFormat="1" x14ac:dyDescent="0.2">
      <c r="D231" s="10"/>
      <c r="E231" s="10"/>
      <c r="F231" s="50"/>
      <c r="G231" s="11"/>
    </row>
    <row r="232" spans="4:7" s="9" customFormat="1" x14ac:dyDescent="0.2">
      <c r="D232" s="10"/>
      <c r="E232" s="10"/>
      <c r="F232" s="50"/>
      <c r="G232" s="11"/>
    </row>
    <row r="233" spans="4:7" s="9" customFormat="1" x14ac:dyDescent="0.2">
      <c r="D233" s="10"/>
      <c r="E233" s="10"/>
      <c r="F233" s="50"/>
      <c r="G233" s="11"/>
    </row>
    <row r="234" spans="4:7" s="9" customFormat="1" x14ac:dyDescent="0.2">
      <c r="D234" s="10"/>
      <c r="E234" s="10"/>
      <c r="F234" s="50"/>
      <c r="G234" s="11"/>
    </row>
    <row r="235" spans="4:7" s="9" customFormat="1" x14ac:dyDescent="0.2">
      <c r="D235" s="10"/>
      <c r="E235" s="10"/>
      <c r="F235" s="50"/>
      <c r="G235" s="11"/>
    </row>
    <row r="236" spans="4:7" s="9" customFormat="1" x14ac:dyDescent="0.2">
      <c r="D236" s="10"/>
      <c r="E236" s="10"/>
      <c r="F236" s="50"/>
      <c r="G236" s="11"/>
    </row>
    <row r="237" spans="4:7" s="9" customFormat="1" x14ac:dyDescent="0.2">
      <c r="D237" s="10"/>
      <c r="E237" s="10"/>
      <c r="F237" s="50"/>
      <c r="G237" s="11"/>
    </row>
    <row r="238" spans="4:7" s="9" customFormat="1" x14ac:dyDescent="0.2">
      <c r="D238" s="10"/>
      <c r="E238" s="10"/>
      <c r="F238" s="50"/>
      <c r="G238" s="11"/>
    </row>
    <row r="239" spans="4:7" s="9" customFormat="1" x14ac:dyDescent="0.2">
      <c r="D239" s="10"/>
      <c r="E239" s="10"/>
      <c r="F239" s="50"/>
      <c r="G239" s="11"/>
    </row>
    <row r="240" spans="4:7" s="9" customFormat="1" x14ac:dyDescent="0.2">
      <c r="D240" s="10"/>
      <c r="E240" s="10"/>
      <c r="F240" s="50"/>
      <c r="G240" s="11"/>
    </row>
    <row r="241" spans="4:7" s="9" customFormat="1" x14ac:dyDescent="0.2">
      <c r="D241" s="10"/>
      <c r="E241" s="10"/>
      <c r="F241" s="50"/>
      <c r="G241" s="11"/>
    </row>
    <row r="242" spans="4:7" s="9" customFormat="1" x14ac:dyDescent="0.2">
      <c r="D242" s="10"/>
      <c r="E242" s="10"/>
      <c r="F242" s="50"/>
      <c r="G242" s="11"/>
    </row>
    <row r="243" spans="4:7" s="9" customFormat="1" x14ac:dyDescent="0.2">
      <c r="D243" s="10"/>
      <c r="E243" s="10"/>
      <c r="F243" s="50"/>
      <c r="G243" s="11"/>
    </row>
    <row r="244" spans="4:7" s="9" customFormat="1" x14ac:dyDescent="0.2">
      <c r="D244" s="10"/>
      <c r="E244" s="10"/>
      <c r="F244" s="50"/>
      <c r="G244" s="11"/>
    </row>
    <row r="245" spans="4:7" s="9" customFormat="1" x14ac:dyDescent="0.2">
      <c r="D245" s="10"/>
      <c r="E245" s="10"/>
      <c r="F245" s="50"/>
      <c r="G245" s="11"/>
    </row>
    <row r="246" spans="4:7" s="9" customFormat="1" x14ac:dyDescent="0.2">
      <c r="D246" s="10"/>
      <c r="E246" s="10"/>
      <c r="F246" s="50"/>
      <c r="G246" s="11"/>
    </row>
    <row r="247" spans="4:7" s="9" customFormat="1" x14ac:dyDescent="0.2">
      <c r="D247" s="10"/>
      <c r="E247" s="10"/>
      <c r="F247" s="50"/>
      <c r="G247" s="11"/>
    </row>
    <row r="248" spans="4:7" s="9" customFormat="1" x14ac:dyDescent="0.2">
      <c r="D248" s="10"/>
      <c r="E248" s="10"/>
      <c r="F248" s="50"/>
      <c r="G248" s="11"/>
    </row>
    <row r="249" spans="4:7" s="9" customFormat="1" x14ac:dyDescent="0.2">
      <c r="D249" s="10"/>
      <c r="E249" s="10"/>
      <c r="F249" s="50"/>
      <c r="G249" s="11"/>
    </row>
    <row r="250" spans="4:7" s="9" customFormat="1" x14ac:dyDescent="0.2">
      <c r="D250" s="10"/>
      <c r="E250" s="10"/>
      <c r="F250" s="50"/>
      <c r="G250" s="11"/>
    </row>
    <row r="251" spans="4:7" s="9" customFormat="1" x14ac:dyDescent="0.2">
      <c r="D251" s="10"/>
      <c r="E251" s="10"/>
      <c r="F251" s="50"/>
      <c r="G251" s="11"/>
    </row>
    <row r="252" spans="4:7" s="9" customFormat="1" x14ac:dyDescent="0.2">
      <c r="D252" s="10"/>
      <c r="E252" s="10"/>
      <c r="F252" s="50"/>
      <c r="G252" s="11"/>
    </row>
    <row r="253" spans="4:7" s="9" customFormat="1" x14ac:dyDescent="0.2">
      <c r="D253" s="10"/>
      <c r="E253" s="10"/>
      <c r="F253" s="50"/>
      <c r="G253" s="11"/>
    </row>
    <row r="254" spans="4:7" s="9" customFormat="1" x14ac:dyDescent="0.2">
      <c r="D254" s="10"/>
      <c r="E254" s="10"/>
      <c r="F254" s="50"/>
      <c r="G254" s="11"/>
    </row>
    <row r="255" spans="4:7" s="9" customFormat="1" x14ac:dyDescent="0.2">
      <c r="D255" s="10"/>
      <c r="E255" s="10"/>
      <c r="F255" s="50"/>
      <c r="G255" s="11"/>
    </row>
    <row r="256" spans="4:7" s="9" customFormat="1" x14ac:dyDescent="0.2">
      <c r="D256" s="10"/>
      <c r="E256" s="10"/>
      <c r="F256" s="50"/>
      <c r="G256" s="11"/>
    </row>
    <row r="257" spans="4:7" s="9" customFormat="1" x14ac:dyDescent="0.2">
      <c r="D257" s="10"/>
      <c r="E257" s="10"/>
      <c r="F257" s="50"/>
      <c r="G257" s="11"/>
    </row>
    <row r="258" spans="4:7" s="9" customFormat="1" x14ac:dyDescent="0.2">
      <c r="D258" s="10"/>
      <c r="E258" s="10"/>
      <c r="F258" s="50"/>
      <c r="G258" s="11"/>
    </row>
    <row r="259" spans="4:7" s="9" customFormat="1" x14ac:dyDescent="0.2">
      <c r="D259" s="10"/>
      <c r="E259" s="10"/>
      <c r="F259" s="50"/>
      <c r="G259" s="11"/>
    </row>
    <row r="260" spans="4:7" s="9" customFormat="1" x14ac:dyDescent="0.2">
      <c r="D260" s="10"/>
      <c r="E260" s="10"/>
      <c r="F260" s="50"/>
      <c r="G260" s="11"/>
    </row>
    <row r="261" spans="4:7" s="9" customFormat="1" x14ac:dyDescent="0.2">
      <c r="D261" s="10"/>
      <c r="E261" s="10"/>
      <c r="F261" s="50"/>
      <c r="G261" s="11"/>
    </row>
    <row r="262" spans="4:7" s="9" customFormat="1" x14ac:dyDescent="0.2">
      <c r="D262" s="10"/>
      <c r="E262" s="10"/>
      <c r="F262" s="50"/>
      <c r="G262" s="11"/>
    </row>
    <row r="263" spans="4:7" s="9" customFormat="1" x14ac:dyDescent="0.2">
      <c r="D263" s="10"/>
      <c r="E263" s="10"/>
      <c r="F263" s="50"/>
      <c r="G263" s="11"/>
    </row>
    <row r="264" spans="4:7" s="9" customFormat="1" x14ac:dyDescent="0.2">
      <c r="D264" s="10"/>
      <c r="E264" s="10"/>
      <c r="F264" s="50"/>
      <c r="G264" s="11"/>
    </row>
    <row r="265" spans="4:7" s="9" customFormat="1" x14ac:dyDescent="0.2">
      <c r="D265" s="10"/>
      <c r="E265" s="10"/>
      <c r="F265" s="50"/>
      <c r="G265" s="11"/>
    </row>
    <row r="266" spans="4:7" s="9" customFormat="1" x14ac:dyDescent="0.2">
      <c r="D266" s="10"/>
      <c r="E266" s="10"/>
      <c r="F266" s="50"/>
      <c r="G266" s="11"/>
    </row>
    <row r="267" spans="4:7" s="9" customFormat="1" x14ac:dyDescent="0.2">
      <c r="D267" s="10"/>
      <c r="E267" s="10"/>
      <c r="F267" s="50"/>
      <c r="G267" s="11"/>
    </row>
    <row r="268" spans="4:7" s="9" customFormat="1" x14ac:dyDescent="0.2">
      <c r="D268" s="10"/>
      <c r="E268" s="10"/>
      <c r="F268" s="50"/>
      <c r="G268" s="11"/>
    </row>
    <row r="269" spans="4:7" s="9" customFormat="1" x14ac:dyDescent="0.2">
      <c r="D269" s="10"/>
      <c r="E269" s="10"/>
      <c r="F269" s="50"/>
      <c r="G269" s="11"/>
    </row>
    <row r="270" spans="4:7" s="9" customFormat="1" x14ac:dyDescent="0.2">
      <c r="D270" s="10"/>
      <c r="E270" s="10"/>
      <c r="F270" s="50"/>
      <c r="G270" s="11"/>
    </row>
    <row r="271" spans="4:7" s="9" customFormat="1" x14ac:dyDescent="0.2">
      <c r="D271" s="10"/>
      <c r="E271" s="10"/>
      <c r="F271" s="50"/>
      <c r="G271" s="11"/>
    </row>
    <row r="272" spans="4:7" s="9" customFormat="1" x14ac:dyDescent="0.2">
      <c r="D272" s="10"/>
      <c r="E272" s="10"/>
      <c r="F272" s="50"/>
      <c r="G272" s="11"/>
    </row>
    <row r="273" spans="4:7" s="9" customFormat="1" x14ac:dyDescent="0.2">
      <c r="D273" s="10"/>
      <c r="E273" s="10"/>
      <c r="F273" s="50"/>
      <c r="G273" s="11"/>
    </row>
    <row r="274" spans="4:7" s="9" customFormat="1" x14ac:dyDescent="0.2">
      <c r="D274" s="10"/>
      <c r="E274" s="10"/>
      <c r="F274" s="50"/>
      <c r="G274" s="11"/>
    </row>
    <row r="275" spans="4:7" s="9" customFormat="1" x14ac:dyDescent="0.2">
      <c r="D275" s="10"/>
      <c r="E275" s="10"/>
      <c r="F275" s="50"/>
      <c r="G275" s="11"/>
    </row>
    <row r="276" spans="4:7" s="9" customFormat="1" x14ac:dyDescent="0.2">
      <c r="D276" s="10"/>
      <c r="E276" s="10"/>
      <c r="F276" s="50"/>
      <c r="G276" s="11"/>
    </row>
    <row r="277" spans="4:7" s="9" customFormat="1" x14ac:dyDescent="0.2">
      <c r="D277" s="10"/>
      <c r="E277" s="10"/>
      <c r="F277" s="50"/>
      <c r="G277" s="11"/>
    </row>
    <row r="278" spans="4:7" s="9" customFormat="1" x14ac:dyDescent="0.2">
      <c r="D278" s="10"/>
      <c r="E278" s="10"/>
      <c r="F278" s="50"/>
      <c r="G278" s="11"/>
    </row>
    <row r="279" spans="4:7" s="9" customFormat="1" x14ac:dyDescent="0.2">
      <c r="D279" s="10"/>
      <c r="E279" s="10"/>
      <c r="F279" s="50"/>
      <c r="G279" s="11"/>
    </row>
    <row r="280" spans="4:7" s="9" customFormat="1" x14ac:dyDescent="0.2">
      <c r="D280" s="10"/>
      <c r="E280" s="10"/>
      <c r="F280" s="50"/>
      <c r="G280" s="11"/>
    </row>
    <row r="281" spans="4:7" s="9" customFormat="1" x14ac:dyDescent="0.2">
      <c r="D281" s="10"/>
      <c r="E281" s="10"/>
      <c r="F281" s="50"/>
      <c r="G281" s="11"/>
    </row>
    <row r="282" spans="4:7" s="9" customFormat="1" x14ac:dyDescent="0.2">
      <c r="D282" s="10"/>
      <c r="E282" s="10"/>
      <c r="F282" s="50"/>
      <c r="G282" s="11"/>
    </row>
    <row r="283" spans="4:7" s="9" customFormat="1" x14ac:dyDescent="0.2">
      <c r="D283" s="10"/>
      <c r="E283" s="10"/>
      <c r="F283" s="50"/>
      <c r="G283" s="11"/>
    </row>
    <row r="284" spans="4:7" s="9" customFormat="1" x14ac:dyDescent="0.2">
      <c r="D284" s="10"/>
      <c r="E284" s="10"/>
      <c r="F284" s="50"/>
      <c r="G284" s="11"/>
    </row>
    <row r="285" spans="4:7" s="9" customFormat="1" x14ac:dyDescent="0.2">
      <c r="D285" s="10"/>
      <c r="E285" s="10"/>
      <c r="F285" s="50"/>
      <c r="G285" s="11"/>
    </row>
    <row r="286" spans="4:7" s="9" customFormat="1" x14ac:dyDescent="0.2">
      <c r="D286" s="10"/>
      <c r="E286" s="10"/>
      <c r="F286" s="50"/>
      <c r="G286" s="11"/>
    </row>
  </sheetData>
  <pageMargins left="0.7" right="0.7" top="0.78740157499999996" bottom="0.78740157499999996" header="0.3" footer="0.3"/>
  <pageSetup paperSize="9" scale="97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  <pageSetUpPr fitToPage="1"/>
  </sheetPr>
  <dimension ref="A1:G49"/>
  <sheetViews>
    <sheetView topLeftCell="A24" workbookViewId="0">
      <selection activeCell="I45" sqref="I45"/>
    </sheetView>
  </sheetViews>
  <sheetFormatPr baseColWidth="10" defaultRowHeight="15" x14ac:dyDescent="0.2"/>
  <cols>
    <col min="1" max="1" width="3.33203125" customWidth="1"/>
    <col min="2" max="2" width="59.33203125" bestFit="1" customWidth="1"/>
    <col min="3" max="3" width="12.6640625" bestFit="1" customWidth="1"/>
    <col min="4" max="4" width="3.83203125" customWidth="1"/>
    <col min="5" max="5" width="12.83203125" bestFit="1" customWidth="1"/>
    <col min="6" max="7" width="4.5" bestFit="1" customWidth="1"/>
    <col min="9" max="9" width="13.1640625" bestFit="1" customWidth="1"/>
    <col min="10" max="10" width="14.6640625" bestFit="1" customWidth="1"/>
  </cols>
  <sheetData>
    <row r="1" spans="1:5" ht="16" x14ac:dyDescent="0.2">
      <c r="A1" s="36" t="s">
        <v>2649</v>
      </c>
      <c r="C1" s="1"/>
      <c r="D1" s="1"/>
      <c r="E1" s="35"/>
    </row>
    <row r="2" spans="1:5" ht="11.25" customHeight="1" x14ac:dyDescent="0.2">
      <c r="A2" s="36"/>
      <c r="C2" s="1"/>
      <c r="D2" s="1"/>
      <c r="E2" s="35"/>
    </row>
    <row r="3" spans="1:5" ht="16" x14ac:dyDescent="0.2">
      <c r="A3" s="36"/>
      <c r="B3" s="5" t="s">
        <v>117</v>
      </c>
      <c r="C3" s="1"/>
      <c r="D3" s="1"/>
      <c r="E3" s="35"/>
    </row>
    <row r="4" spans="1:5" ht="9" customHeight="1" x14ac:dyDescent="0.2">
      <c r="E4" s="20"/>
    </row>
    <row r="5" spans="1:5" x14ac:dyDescent="0.2">
      <c r="B5" s="5" t="s">
        <v>2647</v>
      </c>
      <c r="C5" s="12" t="s">
        <v>21</v>
      </c>
      <c r="D5" s="22"/>
      <c r="E5" s="23" t="s">
        <v>13</v>
      </c>
    </row>
    <row r="6" spans="1:5" x14ac:dyDescent="0.2">
      <c r="C6" s="32" t="s">
        <v>1</v>
      </c>
      <c r="D6" s="14"/>
      <c r="E6" s="33" t="s">
        <v>1</v>
      </c>
    </row>
    <row r="7" spans="1:5" x14ac:dyDescent="0.2">
      <c r="A7" s="7" t="s">
        <v>0</v>
      </c>
      <c r="B7" s="7" t="s">
        <v>12</v>
      </c>
      <c r="C7" s="37">
        <v>14593271.539999999</v>
      </c>
      <c r="D7" s="37"/>
      <c r="E7" s="38">
        <v>12899203.42</v>
      </c>
    </row>
    <row r="8" spans="1:5" x14ac:dyDescent="0.2">
      <c r="A8" s="7" t="s">
        <v>2</v>
      </c>
      <c r="B8" s="7" t="s">
        <v>11</v>
      </c>
      <c r="C8" s="37">
        <v>915556.45</v>
      </c>
      <c r="D8" s="37"/>
      <c r="E8" s="38">
        <v>783977.43</v>
      </c>
    </row>
    <row r="9" spans="1:5" x14ac:dyDescent="0.2">
      <c r="A9" s="7" t="s">
        <v>3</v>
      </c>
      <c r="B9" s="7" t="s">
        <v>46</v>
      </c>
      <c r="C9" s="37">
        <v>0</v>
      </c>
      <c r="D9" s="37"/>
      <c r="E9" s="38">
        <v>0</v>
      </c>
    </row>
    <row r="10" spans="1:5" x14ac:dyDescent="0.2">
      <c r="A10" s="7" t="s">
        <v>4</v>
      </c>
      <c r="B10" s="7" t="s">
        <v>47</v>
      </c>
      <c r="C10" s="37">
        <v>0</v>
      </c>
      <c r="D10" s="37"/>
      <c r="E10" s="38">
        <v>0</v>
      </c>
    </row>
    <row r="11" spans="1:5" x14ac:dyDescent="0.2">
      <c r="A11" s="7" t="s">
        <v>5</v>
      </c>
      <c r="B11" s="7" t="s">
        <v>105</v>
      </c>
      <c r="C11" s="37">
        <v>1111438.95</v>
      </c>
      <c r="D11" s="37"/>
      <c r="E11" s="38">
        <v>1037723.94</v>
      </c>
    </row>
    <row r="12" spans="1:5" x14ac:dyDescent="0.2">
      <c r="A12" s="7" t="s">
        <v>50</v>
      </c>
      <c r="B12" s="7" t="s">
        <v>48</v>
      </c>
      <c r="C12" s="37">
        <v>0</v>
      </c>
      <c r="D12" s="37"/>
      <c r="E12" s="38">
        <v>0</v>
      </c>
    </row>
    <row r="13" spans="1:5" x14ac:dyDescent="0.2">
      <c r="A13" s="7" t="s">
        <v>51</v>
      </c>
      <c r="B13" s="7" t="s">
        <v>49</v>
      </c>
      <c r="C13" s="37">
        <v>0</v>
      </c>
      <c r="D13" s="37"/>
      <c r="E13" s="38">
        <v>0</v>
      </c>
    </row>
    <row r="14" spans="1:5" x14ac:dyDescent="0.2">
      <c r="A14" s="7" t="s">
        <v>52</v>
      </c>
      <c r="B14" s="7" t="s">
        <v>55</v>
      </c>
      <c r="C14" s="37">
        <v>0</v>
      </c>
      <c r="D14" s="37"/>
      <c r="E14" s="38">
        <v>0</v>
      </c>
    </row>
    <row r="15" spans="1:5" ht="45" x14ac:dyDescent="0.2">
      <c r="A15" s="40" t="s">
        <v>53</v>
      </c>
      <c r="B15" s="41" t="s">
        <v>56</v>
      </c>
      <c r="C15" s="37">
        <v>0</v>
      </c>
      <c r="D15" s="37"/>
      <c r="E15" s="38">
        <v>0</v>
      </c>
    </row>
    <row r="16" spans="1:5" x14ac:dyDescent="0.2">
      <c r="A16" s="40" t="s">
        <v>54</v>
      </c>
      <c r="B16" s="7" t="s">
        <v>68</v>
      </c>
      <c r="C16" s="37">
        <v>500</v>
      </c>
      <c r="D16" s="37"/>
      <c r="E16" s="38">
        <v>864.6</v>
      </c>
    </row>
    <row r="17" spans="1:7" x14ac:dyDescent="0.2">
      <c r="A17" s="40" t="s">
        <v>57</v>
      </c>
      <c r="B17" s="41" t="s">
        <v>63</v>
      </c>
      <c r="C17" s="37">
        <v>0</v>
      </c>
      <c r="D17" s="37"/>
      <c r="E17" s="38">
        <v>0</v>
      </c>
    </row>
    <row r="18" spans="1:7" x14ac:dyDescent="0.2">
      <c r="A18" s="40" t="s">
        <v>58</v>
      </c>
      <c r="B18" s="41" t="s">
        <v>64</v>
      </c>
      <c r="C18" s="37">
        <v>0</v>
      </c>
      <c r="D18" s="37"/>
      <c r="E18" s="38">
        <v>0</v>
      </c>
    </row>
    <row r="19" spans="1:7" x14ac:dyDescent="0.2">
      <c r="A19" s="40" t="s">
        <v>59</v>
      </c>
      <c r="B19" s="41" t="s">
        <v>65</v>
      </c>
      <c r="C19" s="37">
        <v>0</v>
      </c>
      <c r="D19" s="37"/>
      <c r="E19" s="38">
        <v>0</v>
      </c>
    </row>
    <row r="20" spans="1:7" x14ac:dyDescent="0.2">
      <c r="A20" s="40" t="s">
        <v>60</v>
      </c>
      <c r="B20" s="41" t="s">
        <v>66</v>
      </c>
      <c r="C20" s="37">
        <v>0</v>
      </c>
      <c r="D20" s="37"/>
      <c r="E20" s="38">
        <v>0</v>
      </c>
    </row>
    <row r="21" spans="1:7" x14ac:dyDescent="0.2">
      <c r="A21" s="40" t="s">
        <v>61</v>
      </c>
      <c r="B21" s="41" t="s">
        <v>67</v>
      </c>
      <c r="C21" s="37">
        <v>706.7</v>
      </c>
      <c r="D21" s="37"/>
      <c r="E21" s="38">
        <v>0</v>
      </c>
    </row>
    <row r="22" spans="1:7" ht="30" x14ac:dyDescent="0.2">
      <c r="A22" s="40" t="s">
        <v>62</v>
      </c>
      <c r="B22" s="41" t="s">
        <v>69</v>
      </c>
      <c r="C22" s="37">
        <v>930146.96</v>
      </c>
      <c r="D22" s="37"/>
      <c r="E22" s="38">
        <v>645299.91</v>
      </c>
      <c r="F22" s="96"/>
      <c r="G22" s="96"/>
    </row>
    <row r="23" spans="1:7" x14ac:dyDescent="0.2">
      <c r="A23" s="40"/>
      <c r="B23" s="90" t="s">
        <v>2675</v>
      </c>
      <c r="C23" s="91">
        <v>513271.19</v>
      </c>
      <c r="D23" s="4"/>
      <c r="E23" s="91"/>
      <c r="F23" s="96"/>
      <c r="G23" s="96"/>
    </row>
    <row r="24" spans="1:7" ht="16" thickBot="1" x14ac:dyDescent="0.25">
      <c r="A24" s="7"/>
      <c r="B24" s="29" t="s">
        <v>92</v>
      </c>
      <c r="C24" s="79">
        <f>SUM(C7:C22)</f>
        <v>17551620.599999998</v>
      </c>
      <c r="D24" s="42"/>
      <c r="E24" s="55">
        <f>SUM(E7:E22)</f>
        <v>15367069.299999999</v>
      </c>
    </row>
    <row r="25" spans="1:7" ht="10.5" customHeight="1" thickTop="1" x14ac:dyDescent="0.2">
      <c r="B25" s="5"/>
      <c r="C25" s="19"/>
      <c r="D25" s="19"/>
      <c r="E25" s="21"/>
    </row>
    <row r="26" spans="1:7" x14ac:dyDescent="0.2">
      <c r="B26" s="5" t="s">
        <v>2648</v>
      </c>
      <c r="C26" s="22" t="str">
        <f>C5</f>
        <v>31.12.2023</v>
      </c>
      <c r="D26" s="22"/>
      <c r="E26" s="23" t="s">
        <v>13</v>
      </c>
    </row>
    <row r="27" spans="1:7" x14ac:dyDescent="0.2">
      <c r="C27" s="32" t="s">
        <v>1</v>
      </c>
      <c r="D27" s="14"/>
      <c r="E27" s="33" t="s">
        <v>1</v>
      </c>
    </row>
    <row r="28" spans="1:7" x14ac:dyDescent="0.2">
      <c r="A28" s="7" t="s">
        <v>0</v>
      </c>
      <c r="B28" s="7" t="s">
        <v>70</v>
      </c>
      <c r="C28" s="37">
        <v>6531280.4400000004</v>
      </c>
      <c r="D28" s="37"/>
      <c r="E28" s="38">
        <v>6555243.0199999996</v>
      </c>
    </row>
    <row r="29" spans="1:7" x14ac:dyDescent="0.2">
      <c r="A29" s="7" t="s">
        <v>2</v>
      </c>
      <c r="B29" s="7" t="s">
        <v>71</v>
      </c>
      <c r="C29" s="37">
        <v>1276584.05</v>
      </c>
      <c r="D29" s="37"/>
      <c r="E29" s="38">
        <v>1710191.18</v>
      </c>
    </row>
    <row r="30" spans="1:7" x14ac:dyDescent="0.2">
      <c r="A30" s="7" t="s">
        <v>3</v>
      </c>
      <c r="B30" s="7" t="s">
        <v>72</v>
      </c>
      <c r="C30" s="37">
        <v>949625.31</v>
      </c>
      <c r="D30" s="37"/>
      <c r="E30" s="38">
        <v>911446.61</v>
      </c>
    </row>
    <row r="31" spans="1:7" x14ac:dyDescent="0.2">
      <c r="A31" s="7" t="s">
        <v>4</v>
      </c>
      <c r="B31" s="7" t="s">
        <v>73</v>
      </c>
      <c r="C31" s="37">
        <v>0</v>
      </c>
      <c r="D31" s="37"/>
      <c r="E31" s="38">
        <v>0</v>
      </c>
    </row>
    <row r="32" spans="1:7" x14ac:dyDescent="0.2">
      <c r="A32" s="7" t="s">
        <v>5</v>
      </c>
      <c r="B32" s="7" t="s">
        <v>74</v>
      </c>
      <c r="C32" s="37">
        <v>44029.2</v>
      </c>
      <c r="D32" s="37"/>
      <c r="E32" s="38">
        <v>41929.11</v>
      </c>
    </row>
    <row r="33" spans="1:7" x14ac:dyDescent="0.2">
      <c r="A33" s="7" t="s">
        <v>50</v>
      </c>
      <c r="B33" s="7" t="s">
        <v>75</v>
      </c>
      <c r="C33" s="37">
        <v>278006.67</v>
      </c>
      <c r="D33" s="37"/>
      <c r="E33" s="38">
        <v>145443.95000000001</v>
      </c>
    </row>
    <row r="34" spans="1:7" x14ac:dyDescent="0.2">
      <c r="A34" s="7" t="s">
        <v>51</v>
      </c>
      <c r="B34" s="7" t="s">
        <v>76</v>
      </c>
      <c r="C34" s="37">
        <v>1047571.27</v>
      </c>
      <c r="D34" s="37"/>
      <c r="E34" s="38">
        <v>1639891.29</v>
      </c>
    </row>
    <row r="35" spans="1:7" x14ac:dyDescent="0.2">
      <c r="A35" s="7" t="s">
        <v>52</v>
      </c>
      <c r="B35" s="7" t="s">
        <v>77</v>
      </c>
      <c r="C35" s="37">
        <v>19452.75</v>
      </c>
      <c r="D35" s="37"/>
      <c r="E35" s="38">
        <v>20385.75</v>
      </c>
    </row>
    <row r="36" spans="1:7" x14ac:dyDescent="0.2">
      <c r="A36" s="7" t="s">
        <v>53</v>
      </c>
      <c r="B36" s="7" t="s">
        <v>78</v>
      </c>
      <c r="C36" s="37">
        <v>864521.1</v>
      </c>
      <c r="D36" s="37"/>
      <c r="E36" s="38">
        <v>233606.69</v>
      </c>
    </row>
    <row r="37" spans="1:7" x14ac:dyDescent="0.2">
      <c r="A37" s="7" t="s">
        <v>54</v>
      </c>
      <c r="B37" s="7" t="s">
        <v>79</v>
      </c>
      <c r="C37" s="37">
        <v>663.8</v>
      </c>
      <c r="D37" s="37"/>
      <c r="E37" s="38">
        <v>623.1</v>
      </c>
    </row>
    <row r="38" spans="1:7" x14ac:dyDescent="0.2">
      <c r="A38" s="7" t="s">
        <v>57</v>
      </c>
      <c r="B38" s="7" t="s">
        <v>82</v>
      </c>
      <c r="C38" s="37">
        <v>127659.22</v>
      </c>
      <c r="D38" s="37"/>
      <c r="E38" s="38">
        <v>80299.73</v>
      </c>
    </row>
    <row r="39" spans="1:7" x14ac:dyDescent="0.2">
      <c r="A39" s="7" t="s">
        <v>58</v>
      </c>
      <c r="B39" s="7" t="s">
        <v>83</v>
      </c>
      <c r="C39" s="37">
        <v>78610.87</v>
      </c>
      <c r="D39" s="37"/>
      <c r="E39" s="38">
        <v>122407.71</v>
      </c>
    </row>
    <row r="40" spans="1:7" x14ac:dyDescent="0.2">
      <c r="A40" s="7" t="s">
        <v>59</v>
      </c>
      <c r="B40" s="7" t="s">
        <v>84</v>
      </c>
      <c r="C40" s="37">
        <v>25361.52</v>
      </c>
      <c r="D40" s="37"/>
      <c r="E40" s="38">
        <v>14777.72</v>
      </c>
    </row>
    <row r="41" spans="1:7" ht="30" x14ac:dyDescent="0.2">
      <c r="A41" s="7" t="s">
        <v>60</v>
      </c>
      <c r="B41" s="41" t="s">
        <v>85</v>
      </c>
      <c r="C41" s="37">
        <v>0</v>
      </c>
      <c r="D41" s="37"/>
      <c r="E41" s="38">
        <v>0</v>
      </c>
    </row>
    <row r="42" spans="1:7" x14ac:dyDescent="0.2">
      <c r="A42" s="7" t="s">
        <v>61</v>
      </c>
      <c r="B42" s="7" t="s">
        <v>86</v>
      </c>
      <c r="C42" s="37">
        <v>243366.22</v>
      </c>
      <c r="D42" s="37"/>
      <c r="E42" s="38">
        <v>228987.11</v>
      </c>
    </row>
    <row r="43" spans="1:7" x14ac:dyDescent="0.2">
      <c r="A43" s="7" t="s">
        <v>62</v>
      </c>
      <c r="B43" s="7" t="s">
        <v>87</v>
      </c>
      <c r="C43" s="37">
        <v>0</v>
      </c>
      <c r="D43" s="37"/>
      <c r="E43" s="38">
        <v>0</v>
      </c>
    </row>
    <row r="44" spans="1:7" x14ac:dyDescent="0.2">
      <c r="A44" s="7" t="s">
        <v>80</v>
      </c>
      <c r="B44" s="41" t="s">
        <v>88</v>
      </c>
      <c r="C44" s="37">
        <v>0</v>
      </c>
      <c r="D44" s="37"/>
      <c r="E44" s="38">
        <v>0</v>
      </c>
    </row>
    <row r="45" spans="1:7" ht="30" x14ac:dyDescent="0.2">
      <c r="A45" s="7" t="s">
        <v>81</v>
      </c>
      <c r="B45" s="41" t="s">
        <v>89</v>
      </c>
      <c r="C45" s="37">
        <v>3016047.08</v>
      </c>
      <c r="D45" s="37"/>
      <c r="E45" s="38">
        <v>2551863.4500000002</v>
      </c>
      <c r="F45" s="96"/>
      <c r="G45" s="96"/>
    </row>
    <row r="46" spans="1:7" x14ac:dyDescent="0.2">
      <c r="A46" s="7"/>
      <c r="B46" s="90" t="s">
        <v>2676</v>
      </c>
      <c r="C46" s="91">
        <v>2582661</v>
      </c>
      <c r="D46" s="4"/>
      <c r="E46" s="91">
        <v>2282850.2000000002</v>
      </c>
      <c r="F46" s="96"/>
      <c r="G46" s="96"/>
    </row>
    <row r="47" spans="1:7" ht="16" thickBot="1" x14ac:dyDescent="0.25">
      <c r="A47" s="7"/>
      <c r="B47" s="29" t="s">
        <v>95</v>
      </c>
      <c r="C47" s="79">
        <f>SUM(C28:C45)</f>
        <v>14502779.5</v>
      </c>
      <c r="D47" s="43"/>
      <c r="E47" s="55">
        <f>SUM(E28:E45)</f>
        <v>14257096.419999998</v>
      </c>
    </row>
    <row r="48" spans="1:7" ht="17" thickTop="1" thickBot="1" x14ac:dyDescent="0.25">
      <c r="B48" s="5" t="s">
        <v>104</v>
      </c>
      <c r="C48" s="89">
        <f>+C24-C47</f>
        <v>3048841.0999999978</v>
      </c>
      <c r="D48" s="19"/>
      <c r="E48" s="56">
        <f>+E24-E47</f>
        <v>1109972.8800000008</v>
      </c>
    </row>
    <row r="49" ht="16" thickTop="1" x14ac:dyDescent="0.2"/>
  </sheetData>
  <pageMargins left="0.7" right="0.7" top="0.78740157499999996" bottom="0.78740157499999996" header="0.3" footer="0.3"/>
  <pageSetup paperSize="9" scale="9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46584-9C8E-4677-B67C-7CEA102C2EA9}">
  <sheetPr>
    <tabColor theme="5" tint="0.39997558519241921"/>
  </sheetPr>
  <dimension ref="A1:D38"/>
  <sheetViews>
    <sheetView topLeftCell="A10" workbookViewId="0">
      <selection activeCell="E38" sqref="E38"/>
    </sheetView>
  </sheetViews>
  <sheetFormatPr baseColWidth="10" defaultRowHeight="15" x14ac:dyDescent="0.2"/>
  <cols>
    <col min="1" max="1" width="20.6640625" customWidth="1"/>
    <col min="2" max="2" width="21.5" bestFit="1" customWidth="1"/>
    <col min="3" max="4" width="12.6640625" bestFit="1" customWidth="1"/>
    <col min="5" max="5" width="62.5" bestFit="1" customWidth="1"/>
  </cols>
  <sheetData>
    <row r="1" spans="1:4" x14ac:dyDescent="0.2">
      <c r="A1" s="45" t="s">
        <v>126</v>
      </c>
    </row>
    <row r="2" spans="1:4" x14ac:dyDescent="0.2">
      <c r="A2" s="7"/>
    </row>
    <row r="4" spans="1:4" x14ac:dyDescent="0.2">
      <c r="B4" s="47" t="s">
        <v>117</v>
      </c>
    </row>
    <row r="6" spans="1:4" x14ac:dyDescent="0.2">
      <c r="C6" s="5" t="s">
        <v>138</v>
      </c>
      <c r="D6" s="5" t="s">
        <v>138</v>
      </c>
    </row>
    <row r="7" spans="1:4" x14ac:dyDescent="0.2">
      <c r="C7" s="5" t="s">
        <v>137</v>
      </c>
      <c r="D7" s="5" t="s">
        <v>139</v>
      </c>
    </row>
    <row r="9" spans="1:4" x14ac:dyDescent="0.2">
      <c r="A9" t="s">
        <v>127</v>
      </c>
      <c r="B9" t="s">
        <v>220</v>
      </c>
      <c r="C9" s="18">
        <v>147453.32999999999</v>
      </c>
      <c r="D9" s="18">
        <v>128055.2</v>
      </c>
    </row>
    <row r="10" spans="1:4" x14ac:dyDescent="0.2">
      <c r="A10" t="s">
        <v>127</v>
      </c>
      <c r="B10" t="s">
        <v>221</v>
      </c>
      <c r="C10" s="18">
        <v>705928.74</v>
      </c>
      <c r="D10" s="18">
        <v>685236.9</v>
      </c>
    </row>
    <row r="11" spans="1:4" x14ac:dyDescent="0.2">
      <c r="A11" t="s">
        <v>127</v>
      </c>
      <c r="B11" t="s">
        <v>242</v>
      </c>
      <c r="C11" s="18">
        <v>337777.79</v>
      </c>
      <c r="D11" s="18">
        <v>328776.07</v>
      </c>
    </row>
    <row r="12" spans="1:4" x14ac:dyDescent="0.2">
      <c r="A12" t="s">
        <v>127</v>
      </c>
      <c r="B12" t="s">
        <v>222</v>
      </c>
      <c r="C12" s="18">
        <v>118379.7</v>
      </c>
      <c r="D12" s="18">
        <v>86914.240000000005</v>
      </c>
    </row>
    <row r="13" spans="1:4" x14ac:dyDescent="0.2">
      <c r="A13" t="s">
        <v>127</v>
      </c>
      <c r="B13" t="s">
        <v>223</v>
      </c>
      <c r="C13" s="18">
        <v>196564.93</v>
      </c>
      <c r="D13" s="18">
        <v>188076.2</v>
      </c>
    </row>
    <row r="14" spans="1:4" x14ac:dyDescent="0.2">
      <c r="A14" t="s">
        <v>127</v>
      </c>
      <c r="B14" t="s">
        <v>224</v>
      </c>
      <c r="C14" s="18">
        <v>123577.76</v>
      </c>
      <c r="D14" s="18">
        <v>102310.46</v>
      </c>
    </row>
    <row r="15" spans="1:4" x14ac:dyDescent="0.2">
      <c r="A15" t="s">
        <v>127</v>
      </c>
      <c r="B15" t="s">
        <v>225</v>
      </c>
      <c r="C15" s="18">
        <v>107063.92</v>
      </c>
      <c r="D15" s="18">
        <v>105231.71</v>
      </c>
    </row>
    <row r="16" spans="1:4" x14ac:dyDescent="0.2">
      <c r="A16" t="s">
        <v>127</v>
      </c>
      <c r="B16" t="s">
        <v>226</v>
      </c>
      <c r="C16" s="18">
        <v>74968.759999999995</v>
      </c>
      <c r="D16" s="18">
        <v>81338.92</v>
      </c>
    </row>
    <row r="17" spans="1:4" x14ac:dyDescent="0.2">
      <c r="A17" t="s">
        <v>127</v>
      </c>
      <c r="B17" t="s">
        <v>227</v>
      </c>
      <c r="C17" s="18">
        <v>213754.62</v>
      </c>
      <c r="D17" s="18">
        <v>221492.34</v>
      </c>
    </row>
    <row r="18" spans="1:4" x14ac:dyDescent="0.2">
      <c r="A18" t="s">
        <v>127</v>
      </c>
      <c r="B18" t="s">
        <v>228</v>
      </c>
      <c r="C18" s="18">
        <v>679050.2</v>
      </c>
      <c r="D18" s="18">
        <v>591089.80000000005</v>
      </c>
    </row>
    <row r="19" spans="1:4" x14ac:dyDescent="0.2">
      <c r="A19" t="s">
        <v>127</v>
      </c>
      <c r="B19" t="s">
        <v>229</v>
      </c>
      <c r="C19" s="18">
        <v>356911.41</v>
      </c>
      <c r="D19" s="18">
        <v>360489.7</v>
      </c>
    </row>
    <row r="20" spans="1:4" x14ac:dyDescent="0.2">
      <c r="A20" t="s">
        <v>127</v>
      </c>
      <c r="B20" t="s">
        <v>230</v>
      </c>
      <c r="C20" s="18">
        <v>336576.94</v>
      </c>
      <c r="D20" s="18">
        <v>330270.65999999997</v>
      </c>
    </row>
    <row r="21" spans="1:4" x14ac:dyDescent="0.2">
      <c r="A21" t="s">
        <v>127</v>
      </c>
      <c r="B21" t="s">
        <v>231</v>
      </c>
      <c r="C21" s="18">
        <v>178070.96</v>
      </c>
      <c r="D21" s="18">
        <v>154055.29</v>
      </c>
    </row>
    <row r="22" spans="1:4" x14ac:dyDescent="0.2">
      <c r="A22" t="s">
        <v>127</v>
      </c>
      <c r="B22" t="s">
        <v>232</v>
      </c>
      <c r="C22" s="18">
        <v>218664.6</v>
      </c>
      <c r="D22" s="18">
        <v>207283.01</v>
      </c>
    </row>
    <row r="23" spans="1:4" x14ac:dyDescent="0.2">
      <c r="A23" t="s">
        <v>127</v>
      </c>
      <c r="B23" t="s">
        <v>233</v>
      </c>
      <c r="C23" s="18">
        <v>254937.05</v>
      </c>
      <c r="D23" s="18">
        <v>240212.15</v>
      </c>
    </row>
    <row r="24" spans="1:4" x14ac:dyDescent="0.2">
      <c r="A24" t="s">
        <v>127</v>
      </c>
      <c r="B24" t="s">
        <v>234</v>
      </c>
      <c r="C24" s="18">
        <v>377188.4</v>
      </c>
      <c r="D24" s="18">
        <v>454573.04</v>
      </c>
    </row>
    <row r="25" spans="1:4" x14ac:dyDescent="0.2">
      <c r="A25" t="s">
        <v>127</v>
      </c>
      <c r="B25" t="s">
        <v>235</v>
      </c>
      <c r="C25" s="18">
        <v>378581.86</v>
      </c>
      <c r="D25" s="18">
        <v>354327.62</v>
      </c>
    </row>
    <row r="26" spans="1:4" x14ac:dyDescent="0.2">
      <c r="A26" t="s">
        <v>127</v>
      </c>
      <c r="B26" t="s">
        <v>236</v>
      </c>
      <c r="C26" s="18">
        <v>128061.54</v>
      </c>
      <c r="D26" s="18">
        <v>82120.899999999994</v>
      </c>
    </row>
    <row r="27" spans="1:4" x14ac:dyDescent="0.2">
      <c r="A27" t="s">
        <v>127</v>
      </c>
      <c r="B27" t="s">
        <v>237</v>
      </c>
      <c r="C27" s="18">
        <v>237083.68</v>
      </c>
      <c r="D27" s="18">
        <v>219407.2</v>
      </c>
    </row>
    <row r="28" spans="1:4" x14ac:dyDescent="0.2">
      <c r="A28" t="s">
        <v>127</v>
      </c>
      <c r="B28" t="s">
        <v>238</v>
      </c>
      <c r="C28" s="18">
        <v>305240.7</v>
      </c>
      <c r="D28" s="18">
        <v>302967.58</v>
      </c>
    </row>
    <row r="29" spans="1:4" x14ac:dyDescent="0.2">
      <c r="A29" t="s">
        <v>127</v>
      </c>
      <c r="B29" t="s">
        <v>239</v>
      </c>
      <c r="C29" s="18">
        <v>704495.44</v>
      </c>
      <c r="D29" s="18">
        <v>683408.94</v>
      </c>
    </row>
    <row r="30" spans="1:4" x14ac:dyDescent="0.2">
      <c r="A30" t="s">
        <v>127</v>
      </c>
      <c r="B30" t="s">
        <v>240</v>
      </c>
      <c r="C30" s="18">
        <v>599665.43999999994</v>
      </c>
      <c r="D30" s="18">
        <v>520531.32</v>
      </c>
    </row>
    <row r="31" spans="1:4" x14ac:dyDescent="0.2">
      <c r="A31" t="s">
        <v>127</v>
      </c>
      <c r="B31" t="s">
        <v>241</v>
      </c>
      <c r="C31" s="18">
        <v>426111.12</v>
      </c>
      <c r="D31" s="18">
        <v>368602.67</v>
      </c>
    </row>
    <row r="32" spans="1:4" x14ac:dyDescent="0.2">
      <c r="C32" s="18"/>
      <c r="D32" s="18"/>
    </row>
    <row r="33" spans="1:4" x14ac:dyDescent="0.2">
      <c r="C33" s="18"/>
      <c r="D33" s="18"/>
    </row>
    <row r="34" spans="1:4" x14ac:dyDescent="0.2">
      <c r="A34" t="s">
        <v>243</v>
      </c>
      <c r="B34" t="s">
        <v>219</v>
      </c>
      <c r="C34" s="18">
        <v>17551620.599999998</v>
      </c>
      <c r="D34" s="18">
        <v>14502779.5</v>
      </c>
    </row>
    <row r="35" spans="1:4" x14ac:dyDescent="0.2">
      <c r="A35" s="101" t="s">
        <v>2802</v>
      </c>
      <c r="C35" s="18"/>
      <c r="D35" s="18"/>
    </row>
    <row r="36" spans="1:4" x14ac:dyDescent="0.2">
      <c r="C36" s="18"/>
      <c r="D36" s="18"/>
    </row>
    <row r="37" spans="1:4" x14ac:dyDescent="0.2">
      <c r="C37" s="18"/>
      <c r="D37" s="18"/>
    </row>
    <row r="38" spans="1:4" x14ac:dyDescent="0.2">
      <c r="A38" t="s">
        <v>2682</v>
      </c>
      <c r="C38" s="18">
        <v>487545.81999999989</v>
      </c>
      <c r="D38" s="18">
        <v>328997.37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</sheetPr>
  <dimension ref="B14:F16"/>
  <sheetViews>
    <sheetView workbookViewId="0">
      <selection activeCell="J30" sqref="J30"/>
    </sheetView>
  </sheetViews>
  <sheetFormatPr baseColWidth="10" defaultRowHeight="15" x14ac:dyDescent="0.2"/>
  <sheetData>
    <row r="14" spans="2:6" ht="19" x14ac:dyDescent="0.25">
      <c r="B14" s="153" t="s">
        <v>99</v>
      </c>
      <c r="C14" s="153"/>
      <c r="D14" s="153"/>
      <c r="E14" s="153"/>
      <c r="F14" s="153"/>
    </row>
    <row r="15" spans="2:6" ht="19" x14ac:dyDescent="0.25">
      <c r="B15" s="25"/>
      <c r="C15" s="25"/>
      <c r="D15" s="25"/>
      <c r="E15" s="25"/>
      <c r="F15" s="25"/>
    </row>
    <row r="16" spans="2:6" ht="19" x14ac:dyDescent="0.25">
      <c r="B16" s="153" t="s">
        <v>100</v>
      </c>
      <c r="C16" s="153"/>
      <c r="D16" s="153"/>
      <c r="E16" s="153"/>
      <c r="F16" s="153"/>
    </row>
  </sheetData>
  <mergeCells count="2">
    <mergeCell ref="B14:F14"/>
    <mergeCell ref="B16:F16"/>
  </mergeCells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3D90-B7A6-4BC5-8AB4-B4E68821B4E6}">
  <sheetPr>
    <tabColor rgb="FF92D050"/>
    <pageSetUpPr fitToPage="1"/>
  </sheetPr>
  <dimension ref="A1:F34"/>
  <sheetViews>
    <sheetView workbookViewId="0">
      <selection activeCell="E21" sqref="E21"/>
    </sheetView>
  </sheetViews>
  <sheetFormatPr baseColWidth="10" defaultRowHeight="15" x14ac:dyDescent="0.2"/>
  <cols>
    <col min="1" max="1" width="34.5" style="45" customWidth="1"/>
    <col min="2" max="2" width="11.6640625" bestFit="1" customWidth="1"/>
    <col min="3" max="3" width="3.5" customWidth="1"/>
    <col min="4" max="4" width="63" bestFit="1" customWidth="1"/>
    <col min="5" max="5" width="13.5" customWidth="1"/>
  </cols>
  <sheetData>
    <row r="1" spans="1:6" x14ac:dyDescent="0.2">
      <c r="A1" s="45" t="s">
        <v>2674</v>
      </c>
    </row>
    <row r="3" spans="1:6" x14ac:dyDescent="0.2">
      <c r="B3" s="120" t="s">
        <v>339</v>
      </c>
    </row>
    <row r="4" spans="1:6" x14ac:dyDescent="0.2">
      <c r="B4" s="120">
        <v>45291</v>
      </c>
    </row>
    <row r="5" spans="1:6" x14ac:dyDescent="0.2">
      <c r="A5" s="115"/>
      <c r="B5" s="46" t="s">
        <v>1</v>
      </c>
      <c r="C5" s="88"/>
      <c r="D5" s="150" t="s">
        <v>2687</v>
      </c>
    </row>
    <row r="6" spans="1:6" x14ac:dyDescent="0.2">
      <c r="B6" s="14"/>
    </row>
    <row r="7" spans="1:6" x14ac:dyDescent="0.2">
      <c r="A7" s="45" t="s">
        <v>109</v>
      </c>
      <c r="B7" s="18">
        <v>21793.360000000001</v>
      </c>
      <c r="D7" t="s">
        <v>2679</v>
      </c>
      <c r="E7" s="48"/>
    </row>
    <row r="8" spans="1:6" x14ac:dyDescent="0.2">
      <c r="B8" s="18"/>
    </row>
    <row r="9" spans="1:6" x14ac:dyDescent="0.2">
      <c r="A9" s="45" t="s">
        <v>111</v>
      </c>
      <c r="B9" s="18">
        <v>2201.84</v>
      </c>
      <c r="D9" t="s">
        <v>2655</v>
      </c>
      <c r="E9" s="48"/>
      <c r="F9" s="48"/>
    </row>
    <row r="10" spans="1:6" x14ac:dyDescent="0.2">
      <c r="B10" s="18">
        <v>2423910.23</v>
      </c>
      <c r="D10" t="s">
        <v>2656</v>
      </c>
      <c r="E10" s="48"/>
      <c r="F10" s="48"/>
    </row>
    <row r="11" spans="1:6" x14ac:dyDescent="0.2">
      <c r="B11" s="18"/>
    </row>
    <row r="12" spans="1:6" x14ac:dyDescent="0.2">
      <c r="A12" s="45" t="s">
        <v>115</v>
      </c>
      <c r="B12" s="18">
        <v>5282179.95</v>
      </c>
      <c r="D12" t="s">
        <v>2696</v>
      </c>
      <c r="E12" s="48"/>
    </row>
    <row r="13" spans="1:6" x14ac:dyDescent="0.2">
      <c r="B13" s="18"/>
    </row>
    <row r="14" spans="1:6" x14ac:dyDescent="0.2">
      <c r="B14" s="18"/>
      <c r="E14" s="48"/>
    </row>
    <row r="15" spans="1:6" x14ac:dyDescent="0.2">
      <c r="B15" s="18"/>
    </row>
    <row r="16" spans="1:6" x14ac:dyDescent="0.2">
      <c r="B16" s="18"/>
    </row>
    <row r="17" spans="2:2" x14ac:dyDescent="0.2">
      <c r="B17" s="18"/>
    </row>
    <row r="18" spans="2:2" x14ac:dyDescent="0.2">
      <c r="B18" s="18"/>
    </row>
    <row r="19" spans="2:2" x14ac:dyDescent="0.2">
      <c r="B19" s="18"/>
    </row>
    <row r="20" spans="2:2" x14ac:dyDescent="0.2">
      <c r="B20" s="18"/>
    </row>
    <row r="21" spans="2:2" x14ac:dyDescent="0.2">
      <c r="B21" s="18"/>
    </row>
    <row r="22" spans="2:2" x14ac:dyDescent="0.2">
      <c r="B22" s="18"/>
    </row>
    <row r="23" spans="2:2" x14ac:dyDescent="0.2">
      <c r="B23" s="18"/>
    </row>
    <row r="24" spans="2:2" x14ac:dyDescent="0.2">
      <c r="B24" s="18"/>
    </row>
    <row r="25" spans="2:2" x14ac:dyDescent="0.2">
      <c r="B25" s="18"/>
    </row>
    <row r="26" spans="2:2" x14ac:dyDescent="0.2">
      <c r="B26" s="18"/>
    </row>
    <row r="27" spans="2:2" x14ac:dyDescent="0.2">
      <c r="B27" s="18"/>
    </row>
    <row r="28" spans="2:2" x14ac:dyDescent="0.2">
      <c r="B28" s="18"/>
    </row>
    <row r="29" spans="2:2" x14ac:dyDescent="0.2">
      <c r="B29" s="18"/>
    </row>
    <row r="30" spans="2:2" x14ac:dyDescent="0.2">
      <c r="B30" s="18"/>
    </row>
    <row r="31" spans="2:2" x14ac:dyDescent="0.2">
      <c r="B31" s="18"/>
    </row>
    <row r="32" spans="2:2" x14ac:dyDescent="0.2">
      <c r="B32" s="18"/>
    </row>
    <row r="33" spans="2:2" x14ac:dyDescent="0.2">
      <c r="B33" s="18"/>
    </row>
    <row r="34" spans="2:2" x14ac:dyDescent="0.2">
      <c r="B34" s="18"/>
    </row>
  </sheetData>
  <pageMargins left="0.7" right="0.7" top="0.78740157499999996" bottom="0.78740157499999996" header="0.3" footer="0.3"/>
  <pageSetup paperSize="9" scale="77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895E6-FBF0-41BA-9FB8-77E8D528B923}">
  <sheetPr>
    <tabColor rgb="FF92D050"/>
    <pageSetUpPr fitToPage="1"/>
  </sheetPr>
  <dimension ref="A1:I31"/>
  <sheetViews>
    <sheetView workbookViewId="0">
      <selection activeCell="B22" sqref="B22"/>
    </sheetView>
  </sheetViews>
  <sheetFormatPr baseColWidth="10" defaultRowHeight="15" x14ac:dyDescent="0.2"/>
  <cols>
    <col min="1" max="1" width="29.6640625" style="45" customWidth="1"/>
    <col min="2" max="2" width="76.33203125" bestFit="1" customWidth="1"/>
    <col min="3" max="3" width="18.5" bestFit="1" customWidth="1"/>
    <col min="4" max="4" width="14" bestFit="1" customWidth="1"/>
    <col min="5" max="5" width="11.6640625" bestFit="1" customWidth="1"/>
  </cols>
  <sheetData>
    <row r="1" spans="1:9" x14ac:dyDescent="0.2">
      <c r="A1" s="45" t="s">
        <v>2642</v>
      </c>
    </row>
    <row r="2" spans="1:9" x14ac:dyDescent="0.2">
      <c r="E2" s="120">
        <v>45291</v>
      </c>
    </row>
    <row r="3" spans="1:9" x14ac:dyDescent="0.2">
      <c r="A3" s="115"/>
      <c r="B3" s="46" t="s">
        <v>2644</v>
      </c>
      <c r="C3" s="154" t="s">
        <v>340</v>
      </c>
      <c r="D3" s="154"/>
      <c r="E3" s="46" t="s">
        <v>1</v>
      </c>
    </row>
    <row r="4" spans="1:9" x14ac:dyDescent="0.2">
      <c r="A4" s="45" t="s">
        <v>113</v>
      </c>
      <c r="B4" t="str">
        <f>+Beteiligungen!A5</f>
        <v>Allgemeine Finanzierungs-, Geschäftsführungs-und Beteiligungsgesellschaft m.b.H.</v>
      </c>
      <c r="C4" t="s">
        <v>2660</v>
      </c>
      <c r="D4" t="s">
        <v>2661</v>
      </c>
      <c r="E4" s="18">
        <v>238787.69</v>
      </c>
      <c r="I4" s="48"/>
    </row>
    <row r="5" spans="1:9" x14ac:dyDescent="0.2">
      <c r="B5" t="s">
        <v>2662</v>
      </c>
      <c r="C5" t="s">
        <v>2663</v>
      </c>
      <c r="D5" t="s">
        <v>2661</v>
      </c>
      <c r="E5" s="18">
        <v>226238.42</v>
      </c>
    </row>
    <row r="6" spans="1:9" x14ac:dyDescent="0.2">
      <c r="B6" t="s">
        <v>2664</v>
      </c>
      <c r="C6" t="s">
        <v>2663</v>
      </c>
      <c r="D6" t="s">
        <v>2661</v>
      </c>
      <c r="E6" s="18">
        <v>267068.81</v>
      </c>
    </row>
    <row r="7" spans="1:9" x14ac:dyDescent="0.2">
      <c r="E7" s="18"/>
    </row>
    <row r="8" spans="1:9" x14ac:dyDescent="0.2">
      <c r="A8" s="45" t="s">
        <v>114</v>
      </c>
      <c r="B8" t="s">
        <v>2665</v>
      </c>
      <c r="C8" t="s">
        <v>2666</v>
      </c>
      <c r="D8" t="s">
        <v>2667</v>
      </c>
      <c r="E8" s="18">
        <v>587397.13</v>
      </c>
    </row>
    <row r="9" spans="1:9" x14ac:dyDescent="0.2">
      <c r="B9" t="s">
        <v>2668</v>
      </c>
      <c r="C9" t="s">
        <v>2666</v>
      </c>
      <c r="D9" t="s">
        <v>2667</v>
      </c>
      <c r="E9" s="18">
        <v>458909.07</v>
      </c>
    </row>
    <row r="10" spans="1:9" x14ac:dyDescent="0.2">
      <c r="E10" s="18"/>
    </row>
    <row r="11" spans="1:9" x14ac:dyDescent="0.2">
      <c r="A11" s="45" t="s">
        <v>115</v>
      </c>
      <c r="B11" t="s">
        <v>2697</v>
      </c>
      <c r="C11" t="s">
        <v>2698</v>
      </c>
      <c r="D11" t="s">
        <v>2699</v>
      </c>
      <c r="E11" s="18">
        <v>324142.31</v>
      </c>
    </row>
    <row r="12" spans="1:9" x14ac:dyDescent="0.2">
      <c r="B12" t="s">
        <v>2697</v>
      </c>
      <c r="C12" t="s">
        <v>2698</v>
      </c>
      <c r="D12" t="s">
        <v>2699</v>
      </c>
      <c r="E12" s="18">
        <v>137499.1</v>
      </c>
    </row>
    <row r="13" spans="1:9" x14ac:dyDescent="0.2">
      <c r="B13" t="s">
        <v>2697</v>
      </c>
      <c r="C13" t="s">
        <v>2698</v>
      </c>
      <c r="D13" t="s">
        <v>2699</v>
      </c>
      <c r="E13" s="18">
        <v>80114.929999999993</v>
      </c>
    </row>
    <row r="14" spans="1:9" x14ac:dyDescent="0.2">
      <c r="B14" t="s">
        <v>2697</v>
      </c>
      <c r="C14" t="s">
        <v>2698</v>
      </c>
      <c r="D14" t="s">
        <v>2699</v>
      </c>
      <c r="E14" s="18">
        <v>181884.79</v>
      </c>
    </row>
    <row r="15" spans="1:9" x14ac:dyDescent="0.2">
      <c r="E15" s="18"/>
    </row>
    <row r="16" spans="1:9" x14ac:dyDescent="0.2">
      <c r="A16" s="45" t="s">
        <v>117</v>
      </c>
      <c r="B16" t="s">
        <v>2671</v>
      </c>
      <c r="C16" t="s">
        <v>2672</v>
      </c>
      <c r="D16" t="s">
        <v>2673</v>
      </c>
      <c r="E16" s="18">
        <v>1257998.32</v>
      </c>
    </row>
    <row r="17" spans="2:5" x14ac:dyDescent="0.2">
      <c r="B17" t="s">
        <v>2671</v>
      </c>
      <c r="C17" t="s">
        <v>2672</v>
      </c>
      <c r="D17" t="s">
        <v>2673</v>
      </c>
      <c r="E17" s="18">
        <v>1205152.78</v>
      </c>
    </row>
    <row r="18" spans="2:5" x14ac:dyDescent="0.2">
      <c r="E18" s="18"/>
    </row>
    <row r="19" spans="2:5" x14ac:dyDescent="0.2">
      <c r="E19" s="18"/>
    </row>
    <row r="20" spans="2:5" x14ac:dyDescent="0.2">
      <c r="E20" s="18"/>
    </row>
    <row r="21" spans="2:5" x14ac:dyDescent="0.2">
      <c r="E21" s="18"/>
    </row>
    <row r="22" spans="2:5" x14ac:dyDescent="0.2">
      <c r="E22" s="18"/>
    </row>
    <row r="23" spans="2:5" x14ac:dyDescent="0.2">
      <c r="E23" s="18"/>
    </row>
    <row r="24" spans="2:5" x14ac:dyDescent="0.2">
      <c r="E24" s="18"/>
    </row>
    <row r="25" spans="2:5" x14ac:dyDescent="0.2">
      <c r="E25" s="18"/>
    </row>
    <row r="26" spans="2:5" x14ac:dyDescent="0.2">
      <c r="E26" s="18"/>
    </row>
    <row r="27" spans="2:5" x14ac:dyDescent="0.2">
      <c r="E27" s="18"/>
    </row>
    <row r="28" spans="2:5" x14ac:dyDescent="0.2">
      <c r="E28" s="18"/>
    </row>
    <row r="29" spans="2:5" x14ac:dyDescent="0.2">
      <c r="E29" s="18"/>
    </row>
    <row r="30" spans="2:5" x14ac:dyDescent="0.2">
      <c r="E30" s="18"/>
    </row>
    <row r="31" spans="2:5" x14ac:dyDescent="0.2">
      <c r="E31" s="18"/>
    </row>
  </sheetData>
  <mergeCells count="1">
    <mergeCell ref="C3:D3"/>
  </mergeCells>
  <phoneticPr fontId="29" type="noConversion"/>
  <pageMargins left="0.7" right="0.7" top="0.78740157499999996" bottom="0.78740157499999996" header="0.3" footer="0.3"/>
  <pageSetup paperSize="9" scale="87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1:F2496"/>
  <sheetViews>
    <sheetView topLeftCell="A7" workbookViewId="0">
      <selection activeCell="F23" sqref="F23"/>
    </sheetView>
  </sheetViews>
  <sheetFormatPr baseColWidth="10" defaultRowHeight="15" x14ac:dyDescent="0.2"/>
  <cols>
    <col min="1" max="1" width="2.83203125" bestFit="1" customWidth="1"/>
    <col min="2" max="2" width="4" customWidth="1"/>
    <col min="3" max="3" width="5" customWidth="1"/>
    <col min="4" max="4" width="4.6640625" customWidth="1"/>
    <col min="5" max="5" width="21.5" bestFit="1" customWidth="1"/>
    <col min="6" max="6" width="41.1640625" bestFit="1" customWidth="1"/>
    <col min="7" max="7" width="21.5" bestFit="1" customWidth="1"/>
  </cols>
  <sheetData>
    <row r="1" spans="1:6" x14ac:dyDescent="0.2">
      <c r="A1" s="45" t="s">
        <v>345</v>
      </c>
      <c r="B1" t="s">
        <v>343</v>
      </c>
    </row>
    <row r="3" spans="1:6" x14ac:dyDescent="0.2">
      <c r="A3" t="s">
        <v>101</v>
      </c>
    </row>
    <row r="4" spans="1:6" x14ac:dyDescent="0.2">
      <c r="A4" t="s">
        <v>102</v>
      </c>
    </row>
    <row r="6" spans="1:6" x14ac:dyDescent="0.2">
      <c r="A6" t="s">
        <v>103</v>
      </c>
    </row>
    <row r="9" spans="1:6" s="45" customFormat="1" x14ac:dyDescent="0.2">
      <c r="A9" s="45" t="s">
        <v>346</v>
      </c>
      <c r="B9" s="45" t="s">
        <v>344</v>
      </c>
    </row>
    <row r="10" spans="1:6" s="45" customFormat="1" x14ac:dyDescent="0.2"/>
    <row r="11" spans="1:6" x14ac:dyDescent="0.2">
      <c r="C11" s="45" t="s">
        <v>347</v>
      </c>
    </row>
    <row r="12" spans="1:6" x14ac:dyDescent="0.2">
      <c r="D12" s="45" t="s">
        <v>348</v>
      </c>
      <c r="E12" s="45"/>
    </row>
    <row r="13" spans="1:6" x14ac:dyDescent="0.2">
      <c r="E13" s="45" t="s">
        <v>127</v>
      </c>
      <c r="F13" s="45" t="s">
        <v>128</v>
      </c>
    </row>
    <row r="14" spans="1:6" x14ac:dyDescent="0.2">
      <c r="E14" t="s">
        <v>349</v>
      </c>
      <c r="F14" t="s">
        <v>350</v>
      </c>
    </row>
    <row r="15" spans="1:6" x14ac:dyDescent="0.2">
      <c r="E15" t="s">
        <v>349</v>
      </c>
      <c r="F15" t="s">
        <v>351</v>
      </c>
    </row>
    <row r="16" spans="1:6" x14ac:dyDescent="0.2">
      <c r="E16" t="s">
        <v>349</v>
      </c>
      <c r="F16" t="s">
        <v>128</v>
      </c>
    </row>
    <row r="17" spans="5:6" x14ac:dyDescent="0.2">
      <c r="E17" t="s">
        <v>349</v>
      </c>
      <c r="F17" t="s">
        <v>352</v>
      </c>
    </row>
    <row r="18" spans="5:6" x14ac:dyDescent="0.2">
      <c r="E18" t="s">
        <v>349</v>
      </c>
      <c r="F18" t="s">
        <v>353</v>
      </c>
    </row>
    <row r="19" spans="5:6" x14ac:dyDescent="0.2">
      <c r="E19" t="s">
        <v>349</v>
      </c>
      <c r="F19" t="s">
        <v>354</v>
      </c>
    </row>
    <row r="20" spans="5:6" x14ac:dyDescent="0.2">
      <c r="E20" t="s">
        <v>349</v>
      </c>
      <c r="F20" t="s">
        <v>355</v>
      </c>
    </row>
    <row r="21" spans="5:6" x14ac:dyDescent="0.2">
      <c r="E21" t="s">
        <v>349</v>
      </c>
      <c r="F21" t="s">
        <v>356</v>
      </c>
    </row>
    <row r="22" spans="5:6" x14ac:dyDescent="0.2">
      <c r="E22" t="s">
        <v>349</v>
      </c>
      <c r="F22" t="s">
        <v>357</v>
      </c>
    </row>
    <row r="23" spans="5:6" x14ac:dyDescent="0.2">
      <c r="E23" t="s">
        <v>349</v>
      </c>
      <c r="F23" t="s">
        <v>358</v>
      </c>
    </row>
    <row r="24" spans="5:6" x14ac:dyDescent="0.2">
      <c r="E24" t="s">
        <v>349</v>
      </c>
      <c r="F24" t="s">
        <v>359</v>
      </c>
    </row>
    <row r="25" spans="5:6" x14ac:dyDescent="0.2">
      <c r="E25" t="s">
        <v>349</v>
      </c>
      <c r="F25" t="s">
        <v>360</v>
      </c>
    </row>
    <row r="26" spans="5:6" x14ac:dyDescent="0.2">
      <c r="E26" t="s">
        <v>349</v>
      </c>
      <c r="F26" t="s">
        <v>361</v>
      </c>
    </row>
    <row r="27" spans="5:6" x14ac:dyDescent="0.2">
      <c r="E27" t="s">
        <v>349</v>
      </c>
      <c r="F27" t="s">
        <v>362</v>
      </c>
    </row>
    <row r="28" spans="5:6" x14ac:dyDescent="0.2">
      <c r="E28" t="s">
        <v>349</v>
      </c>
      <c r="F28" t="s">
        <v>363</v>
      </c>
    </row>
    <row r="29" spans="5:6" x14ac:dyDescent="0.2">
      <c r="E29" t="s">
        <v>349</v>
      </c>
      <c r="F29" t="s">
        <v>364</v>
      </c>
    </row>
    <row r="30" spans="5:6" x14ac:dyDescent="0.2">
      <c r="E30" t="s">
        <v>349</v>
      </c>
      <c r="F30" t="s">
        <v>365</v>
      </c>
    </row>
    <row r="31" spans="5:6" x14ac:dyDescent="0.2">
      <c r="E31" t="s">
        <v>349</v>
      </c>
      <c r="F31" t="s">
        <v>366</v>
      </c>
    </row>
    <row r="32" spans="5:6" x14ac:dyDescent="0.2">
      <c r="E32" t="s">
        <v>349</v>
      </c>
      <c r="F32" t="s">
        <v>367</v>
      </c>
    </row>
    <row r="33" spans="5:6" x14ac:dyDescent="0.2">
      <c r="E33" t="s">
        <v>349</v>
      </c>
      <c r="F33" t="s">
        <v>368</v>
      </c>
    </row>
    <row r="34" spans="5:6" x14ac:dyDescent="0.2">
      <c r="E34" t="s">
        <v>349</v>
      </c>
      <c r="F34" t="s">
        <v>369</v>
      </c>
    </row>
    <row r="35" spans="5:6" x14ac:dyDescent="0.2">
      <c r="E35" t="s">
        <v>349</v>
      </c>
      <c r="F35" t="s">
        <v>370</v>
      </c>
    </row>
    <row r="36" spans="5:6" x14ac:dyDescent="0.2">
      <c r="E36" t="s">
        <v>349</v>
      </c>
      <c r="F36" t="s">
        <v>371</v>
      </c>
    </row>
    <row r="37" spans="5:6" x14ac:dyDescent="0.2">
      <c r="E37" t="s">
        <v>349</v>
      </c>
      <c r="F37" t="s">
        <v>372</v>
      </c>
    </row>
    <row r="38" spans="5:6" x14ac:dyDescent="0.2">
      <c r="E38" t="s">
        <v>349</v>
      </c>
      <c r="F38" t="s">
        <v>373</v>
      </c>
    </row>
    <row r="39" spans="5:6" x14ac:dyDescent="0.2">
      <c r="E39" s="45" t="s">
        <v>127</v>
      </c>
      <c r="F39" s="45" t="s">
        <v>129</v>
      </c>
    </row>
    <row r="40" spans="5:6" x14ac:dyDescent="0.2">
      <c r="E40" t="s">
        <v>349</v>
      </c>
      <c r="F40" t="s">
        <v>374</v>
      </c>
    </row>
    <row r="41" spans="5:6" x14ac:dyDescent="0.2">
      <c r="E41" t="s">
        <v>349</v>
      </c>
      <c r="F41" t="s">
        <v>375</v>
      </c>
    </row>
    <row r="42" spans="5:6" x14ac:dyDescent="0.2">
      <c r="E42" t="s">
        <v>349</v>
      </c>
      <c r="F42" t="s">
        <v>376</v>
      </c>
    </row>
    <row r="43" spans="5:6" x14ac:dyDescent="0.2">
      <c r="E43" t="s">
        <v>349</v>
      </c>
      <c r="F43" t="s">
        <v>377</v>
      </c>
    </row>
    <row r="44" spans="5:6" x14ac:dyDescent="0.2">
      <c r="E44" t="s">
        <v>349</v>
      </c>
      <c r="F44" t="s">
        <v>378</v>
      </c>
    </row>
    <row r="45" spans="5:6" x14ac:dyDescent="0.2">
      <c r="E45" t="s">
        <v>349</v>
      </c>
      <c r="F45" t="s">
        <v>379</v>
      </c>
    </row>
    <row r="46" spans="5:6" x14ac:dyDescent="0.2">
      <c r="E46" t="s">
        <v>349</v>
      </c>
      <c r="F46" t="s">
        <v>380</v>
      </c>
    </row>
    <row r="47" spans="5:6" x14ac:dyDescent="0.2">
      <c r="E47" t="s">
        <v>349</v>
      </c>
      <c r="F47" t="s">
        <v>129</v>
      </c>
    </row>
    <row r="48" spans="5:6" x14ac:dyDescent="0.2">
      <c r="E48" t="s">
        <v>349</v>
      </c>
      <c r="F48" t="s">
        <v>381</v>
      </c>
    </row>
    <row r="49" spans="5:6" x14ac:dyDescent="0.2">
      <c r="E49" t="s">
        <v>349</v>
      </c>
      <c r="F49" t="s">
        <v>382</v>
      </c>
    </row>
    <row r="50" spans="5:6" x14ac:dyDescent="0.2">
      <c r="E50" t="s">
        <v>349</v>
      </c>
      <c r="F50" t="s">
        <v>383</v>
      </c>
    </row>
    <row r="51" spans="5:6" x14ac:dyDescent="0.2">
      <c r="E51" t="s">
        <v>349</v>
      </c>
      <c r="F51" t="s">
        <v>384</v>
      </c>
    </row>
    <row r="52" spans="5:6" x14ac:dyDescent="0.2">
      <c r="E52" t="s">
        <v>349</v>
      </c>
      <c r="F52" t="s">
        <v>385</v>
      </c>
    </row>
    <row r="53" spans="5:6" x14ac:dyDescent="0.2">
      <c r="E53" t="s">
        <v>349</v>
      </c>
      <c r="F53" t="s">
        <v>386</v>
      </c>
    </row>
    <row r="54" spans="5:6" x14ac:dyDescent="0.2">
      <c r="E54" t="s">
        <v>349</v>
      </c>
      <c r="F54" t="s">
        <v>387</v>
      </c>
    </row>
    <row r="55" spans="5:6" x14ac:dyDescent="0.2">
      <c r="E55" t="s">
        <v>349</v>
      </c>
      <c r="F55" t="s">
        <v>388</v>
      </c>
    </row>
    <row r="56" spans="5:6" x14ac:dyDescent="0.2">
      <c r="E56" t="s">
        <v>349</v>
      </c>
      <c r="F56" t="s">
        <v>389</v>
      </c>
    </row>
    <row r="57" spans="5:6" x14ac:dyDescent="0.2">
      <c r="E57" t="s">
        <v>349</v>
      </c>
      <c r="F57" t="s">
        <v>390</v>
      </c>
    </row>
    <row r="58" spans="5:6" x14ac:dyDescent="0.2">
      <c r="E58" t="s">
        <v>349</v>
      </c>
      <c r="F58" t="s">
        <v>391</v>
      </c>
    </row>
    <row r="59" spans="5:6" x14ac:dyDescent="0.2">
      <c r="E59" t="s">
        <v>349</v>
      </c>
      <c r="F59" t="s">
        <v>392</v>
      </c>
    </row>
    <row r="60" spans="5:6" x14ac:dyDescent="0.2">
      <c r="E60" t="s">
        <v>349</v>
      </c>
      <c r="F60" t="s">
        <v>393</v>
      </c>
    </row>
    <row r="61" spans="5:6" x14ac:dyDescent="0.2">
      <c r="E61" t="s">
        <v>349</v>
      </c>
      <c r="F61" t="s">
        <v>394</v>
      </c>
    </row>
    <row r="62" spans="5:6" x14ac:dyDescent="0.2">
      <c r="E62" t="s">
        <v>349</v>
      </c>
      <c r="F62" t="s">
        <v>395</v>
      </c>
    </row>
    <row r="63" spans="5:6" x14ac:dyDescent="0.2">
      <c r="E63" t="s">
        <v>349</v>
      </c>
      <c r="F63" t="s">
        <v>396</v>
      </c>
    </row>
    <row r="64" spans="5:6" x14ac:dyDescent="0.2">
      <c r="E64" t="s">
        <v>349</v>
      </c>
      <c r="F64" t="s">
        <v>397</v>
      </c>
    </row>
    <row r="65" spans="5:6" x14ac:dyDescent="0.2">
      <c r="E65" t="s">
        <v>349</v>
      </c>
      <c r="F65" t="s">
        <v>398</v>
      </c>
    </row>
    <row r="66" spans="5:6" x14ac:dyDescent="0.2">
      <c r="E66" t="s">
        <v>349</v>
      </c>
      <c r="F66" t="s">
        <v>399</v>
      </c>
    </row>
    <row r="67" spans="5:6" x14ac:dyDescent="0.2">
      <c r="E67" t="s">
        <v>349</v>
      </c>
      <c r="F67" t="s">
        <v>400</v>
      </c>
    </row>
    <row r="68" spans="5:6" x14ac:dyDescent="0.2">
      <c r="E68" t="s">
        <v>349</v>
      </c>
      <c r="F68" t="s">
        <v>401</v>
      </c>
    </row>
    <row r="69" spans="5:6" x14ac:dyDescent="0.2">
      <c r="E69" t="s">
        <v>349</v>
      </c>
      <c r="F69" t="s">
        <v>402</v>
      </c>
    </row>
    <row r="70" spans="5:6" x14ac:dyDescent="0.2">
      <c r="E70" t="s">
        <v>349</v>
      </c>
      <c r="F70" t="s">
        <v>403</v>
      </c>
    </row>
    <row r="71" spans="5:6" x14ac:dyDescent="0.2">
      <c r="E71" t="s">
        <v>349</v>
      </c>
      <c r="F71" t="s">
        <v>404</v>
      </c>
    </row>
    <row r="72" spans="5:6" x14ac:dyDescent="0.2">
      <c r="E72" t="s">
        <v>349</v>
      </c>
      <c r="F72" t="s">
        <v>405</v>
      </c>
    </row>
    <row r="73" spans="5:6" x14ac:dyDescent="0.2">
      <c r="E73" t="s">
        <v>349</v>
      </c>
      <c r="F73" t="s">
        <v>406</v>
      </c>
    </row>
    <row r="74" spans="5:6" x14ac:dyDescent="0.2">
      <c r="E74" t="s">
        <v>349</v>
      </c>
      <c r="F74" t="s">
        <v>407</v>
      </c>
    </row>
    <row r="75" spans="5:6" x14ac:dyDescent="0.2">
      <c r="E75" t="s">
        <v>349</v>
      </c>
      <c r="F75" t="s">
        <v>408</v>
      </c>
    </row>
    <row r="76" spans="5:6" x14ac:dyDescent="0.2">
      <c r="E76" t="s">
        <v>349</v>
      </c>
      <c r="F76" t="s">
        <v>409</v>
      </c>
    </row>
    <row r="77" spans="5:6" x14ac:dyDescent="0.2">
      <c r="E77" t="s">
        <v>349</v>
      </c>
      <c r="F77" t="s">
        <v>410</v>
      </c>
    </row>
    <row r="78" spans="5:6" x14ac:dyDescent="0.2">
      <c r="E78" s="45" t="s">
        <v>127</v>
      </c>
      <c r="F78" s="45" t="s">
        <v>130</v>
      </c>
    </row>
    <row r="79" spans="5:6" x14ac:dyDescent="0.2">
      <c r="E79" t="s">
        <v>349</v>
      </c>
      <c r="F79" t="s">
        <v>411</v>
      </c>
    </row>
    <row r="80" spans="5:6" x14ac:dyDescent="0.2">
      <c r="E80" t="s">
        <v>349</v>
      </c>
      <c r="F80" t="s">
        <v>412</v>
      </c>
    </row>
    <row r="81" spans="5:6" x14ac:dyDescent="0.2">
      <c r="E81" t="s">
        <v>349</v>
      </c>
      <c r="F81" t="s">
        <v>413</v>
      </c>
    </row>
    <row r="82" spans="5:6" x14ac:dyDescent="0.2">
      <c r="E82" t="s">
        <v>349</v>
      </c>
      <c r="F82" t="s">
        <v>414</v>
      </c>
    </row>
    <row r="83" spans="5:6" x14ac:dyDescent="0.2">
      <c r="E83" t="s">
        <v>349</v>
      </c>
      <c r="F83" t="s">
        <v>415</v>
      </c>
    </row>
    <row r="84" spans="5:6" x14ac:dyDescent="0.2">
      <c r="E84" t="s">
        <v>349</v>
      </c>
      <c r="F84" t="s">
        <v>416</v>
      </c>
    </row>
    <row r="85" spans="5:6" x14ac:dyDescent="0.2">
      <c r="E85" t="s">
        <v>349</v>
      </c>
      <c r="F85" t="s">
        <v>417</v>
      </c>
    </row>
    <row r="86" spans="5:6" x14ac:dyDescent="0.2">
      <c r="E86" t="s">
        <v>349</v>
      </c>
      <c r="F86" t="s">
        <v>418</v>
      </c>
    </row>
    <row r="87" spans="5:6" x14ac:dyDescent="0.2">
      <c r="E87" t="s">
        <v>349</v>
      </c>
      <c r="F87" t="s">
        <v>419</v>
      </c>
    </row>
    <row r="88" spans="5:6" x14ac:dyDescent="0.2">
      <c r="E88" t="s">
        <v>349</v>
      </c>
      <c r="F88" t="s">
        <v>420</v>
      </c>
    </row>
    <row r="89" spans="5:6" x14ac:dyDescent="0.2">
      <c r="E89" t="s">
        <v>349</v>
      </c>
      <c r="F89" t="s">
        <v>421</v>
      </c>
    </row>
    <row r="90" spans="5:6" x14ac:dyDescent="0.2">
      <c r="E90" t="s">
        <v>349</v>
      </c>
      <c r="F90" t="s">
        <v>130</v>
      </c>
    </row>
    <row r="91" spans="5:6" x14ac:dyDescent="0.2">
      <c r="E91" t="s">
        <v>349</v>
      </c>
      <c r="F91" t="s">
        <v>422</v>
      </c>
    </row>
    <row r="92" spans="5:6" x14ac:dyDescent="0.2">
      <c r="E92" t="s">
        <v>349</v>
      </c>
      <c r="F92" t="s">
        <v>423</v>
      </c>
    </row>
    <row r="93" spans="5:6" x14ac:dyDescent="0.2">
      <c r="E93" t="s">
        <v>349</v>
      </c>
      <c r="F93" t="s">
        <v>424</v>
      </c>
    </row>
    <row r="94" spans="5:6" x14ac:dyDescent="0.2">
      <c r="E94" t="s">
        <v>349</v>
      </c>
      <c r="F94" t="s">
        <v>425</v>
      </c>
    </row>
    <row r="95" spans="5:6" x14ac:dyDescent="0.2">
      <c r="E95" t="s">
        <v>349</v>
      </c>
      <c r="F95" t="s">
        <v>426</v>
      </c>
    </row>
    <row r="96" spans="5:6" x14ac:dyDescent="0.2">
      <c r="E96" t="s">
        <v>349</v>
      </c>
      <c r="F96" t="s">
        <v>427</v>
      </c>
    </row>
    <row r="97" spans="5:6" x14ac:dyDescent="0.2">
      <c r="E97" t="s">
        <v>349</v>
      </c>
      <c r="F97" t="s">
        <v>428</v>
      </c>
    </row>
    <row r="98" spans="5:6" x14ac:dyDescent="0.2">
      <c r="E98" t="s">
        <v>349</v>
      </c>
      <c r="F98" t="s">
        <v>429</v>
      </c>
    </row>
    <row r="99" spans="5:6" x14ac:dyDescent="0.2">
      <c r="E99" t="s">
        <v>349</v>
      </c>
      <c r="F99" t="s">
        <v>430</v>
      </c>
    </row>
    <row r="100" spans="5:6" x14ac:dyDescent="0.2">
      <c r="E100" t="s">
        <v>349</v>
      </c>
      <c r="F100" t="s">
        <v>431</v>
      </c>
    </row>
    <row r="101" spans="5:6" x14ac:dyDescent="0.2">
      <c r="E101" t="s">
        <v>349</v>
      </c>
      <c r="F101" t="s">
        <v>432</v>
      </c>
    </row>
    <row r="102" spans="5:6" x14ac:dyDescent="0.2">
      <c r="E102" t="s">
        <v>349</v>
      </c>
      <c r="F102" t="s">
        <v>433</v>
      </c>
    </row>
    <row r="103" spans="5:6" x14ac:dyDescent="0.2">
      <c r="E103" t="s">
        <v>349</v>
      </c>
      <c r="F103" t="s">
        <v>434</v>
      </c>
    </row>
    <row r="104" spans="5:6" x14ac:dyDescent="0.2">
      <c r="E104" t="s">
        <v>349</v>
      </c>
      <c r="F104" t="s">
        <v>435</v>
      </c>
    </row>
    <row r="105" spans="5:6" x14ac:dyDescent="0.2">
      <c r="E105" t="s">
        <v>349</v>
      </c>
      <c r="F105" t="s">
        <v>436</v>
      </c>
    </row>
    <row r="106" spans="5:6" x14ac:dyDescent="0.2">
      <c r="E106" t="s">
        <v>349</v>
      </c>
      <c r="F106" t="s">
        <v>437</v>
      </c>
    </row>
    <row r="107" spans="5:6" x14ac:dyDescent="0.2">
      <c r="E107" t="s">
        <v>349</v>
      </c>
      <c r="F107" t="s">
        <v>438</v>
      </c>
    </row>
    <row r="108" spans="5:6" x14ac:dyDescent="0.2">
      <c r="E108" t="s">
        <v>349</v>
      </c>
      <c r="F108" t="s">
        <v>439</v>
      </c>
    </row>
    <row r="109" spans="5:6" x14ac:dyDescent="0.2">
      <c r="E109" t="s">
        <v>349</v>
      </c>
      <c r="F109" t="s">
        <v>440</v>
      </c>
    </row>
    <row r="110" spans="5:6" x14ac:dyDescent="0.2">
      <c r="E110" t="s">
        <v>349</v>
      </c>
      <c r="F110" t="s">
        <v>441</v>
      </c>
    </row>
    <row r="111" spans="5:6" x14ac:dyDescent="0.2">
      <c r="E111" t="s">
        <v>349</v>
      </c>
      <c r="F111" t="s">
        <v>442</v>
      </c>
    </row>
    <row r="112" spans="5:6" x14ac:dyDescent="0.2">
      <c r="E112" s="45" t="s">
        <v>127</v>
      </c>
      <c r="F112" s="45" t="s">
        <v>131</v>
      </c>
    </row>
    <row r="113" spans="5:6" x14ac:dyDescent="0.2">
      <c r="E113" t="s">
        <v>349</v>
      </c>
      <c r="F113" t="s">
        <v>443</v>
      </c>
    </row>
    <row r="114" spans="5:6" x14ac:dyDescent="0.2">
      <c r="E114" t="s">
        <v>349</v>
      </c>
      <c r="F114" t="s">
        <v>444</v>
      </c>
    </row>
    <row r="115" spans="5:6" x14ac:dyDescent="0.2">
      <c r="E115" t="s">
        <v>349</v>
      </c>
      <c r="F115" t="s">
        <v>445</v>
      </c>
    </row>
    <row r="116" spans="5:6" x14ac:dyDescent="0.2">
      <c r="E116" t="s">
        <v>349</v>
      </c>
      <c r="F116" t="s">
        <v>446</v>
      </c>
    </row>
    <row r="117" spans="5:6" x14ac:dyDescent="0.2">
      <c r="E117" t="s">
        <v>349</v>
      </c>
      <c r="F117" t="s">
        <v>447</v>
      </c>
    </row>
    <row r="118" spans="5:6" x14ac:dyDescent="0.2">
      <c r="E118" t="s">
        <v>349</v>
      </c>
      <c r="F118" t="s">
        <v>448</v>
      </c>
    </row>
    <row r="119" spans="5:6" x14ac:dyDescent="0.2">
      <c r="E119" t="s">
        <v>349</v>
      </c>
      <c r="F119" t="s">
        <v>449</v>
      </c>
    </row>
    <row r="120" spans="5:6" x14ac:dyDescent="0.2">
      <c r="E120" t="s">
        <v>349</v>
      </c>
      <c r="F120" t="s">
        <v>450</v>
      </c>
    </row>
    <row r="121" spans="5:6" x14ac:dyDescent="0.2">
      <c r="E121" t="s">
        <v>349</v>
      </c>
      <c r="F121" t="s">
        <v>131</v>
      </c>
    </row>
    <row r="122" spans="5:6" x14ac:dyDescent="0.2">
      <c r="E122" t="s">
        <v>349</v>
      </c>
      <c r="F122" t="s">
        <v>451</v>
      </c>
    </row>
    <row r="123" spans="5:6" x14ac:dyDescent="0.2">
      <c r="E123" t="s">
        <v>349</v>
      </c>
      <c r="F123" t="s">
        <v>452</v>
      </c>
    </row>
    <row r="124" spans="5:6" x14ac:dyDescent="0.2">
      <c r="E124" t="s">
        <v>349</v>
      </c>
      <c r="F124" t="s">
        <v>453</v>
      </c>
    </row>
    <row r="125" spans="5:6" x14ac:dyDescent="0.2">
      <c r="E125" t="s">
        <v>349</v>
      </c>
      <c r="F125" t="s">
        <v>454</v>
      </c>
    </row>
    <row r="126" spans="5:6" x14ac:dyDescent="0.2">
      <c r="E126" t="s">
        <v>349</v>
      </c>
      <c r="F126" t="s">
        <v>455</v>
      </c>
    </row>
    <row r="127" spans="5:6" x14ac:dyDescent="0.2">
      <c r="E127" t="s">
        <v>349</v>
      </c>
      <c r="F127" t="s">
        <v>456</v>
      </c>
    </row>
    <row r="128" spans="5:6" x14ac:dyDescent="0.2">
      <c r="E128" t="s">
        <v>349</v>
      </c>
      <c r="F128" t="s">
        <v>457</v>
      </c>
    </row>
    <row r="129" spans="5:6" x14ac:dyDescent="0.2">
      <c r="E129" t="s">
        <v>349</v>
      </c>
      <c r="F129" t="s">
        <v>458</v>
      </c>
    </row>
    <row r="130" spans="5:6" x14ac:dyDescent="0.2">
      <c r="E130" t="s">
        <v>349</v>
      </c>
      <c r="F130" t="s">
        <v>459</v>
      </c>
    </row>
    <row r="131" spans="5:6" x14ac:dyDescent="0.2">
      <c r="E131" t="s">
        <v>349</v>
      </c>
      <c r="F131" t="s">
        <v>460</v>
      </c>
    </row>
    <row r="132" spans="5:6" x14ac:dyDescent="0.2">
      <c r="E132" t="s">
        <v>349</v>
      </c>
      <c r="F132" t="s">
        <v>461</v>
      </c>
    </row>
    <row r="133" spans="5:6" x14ac:dyDescent="0.2">
      <c r="E133" s="45" t="s">
        <v>127</v>
      </c>
      <c r="F133" s="45" t="s">
        <v>462</v>
      </c>
    </row>
    <row r="134" spans="5:6" x14ac:dyDescent="0.2">
      <c r="E134" t="s">
        <v>349</v>
      </c>
      <c r="F134" t="s">
        <v>463</v>
      </c>
    </row>
    <row r="135" spans="5:6" x14ac:dyDescent="0.2">
      <c r="E135" t="s">
        <v>349</v>
      </c>
      <c r="F135" t="s">
        <v>464</v>
      </c>
    </row>
    <row r="136" spans="5:6" x14ac:dyDescent="0.2">
      <c r="E136" t="s">
        <v>349</v>
      </c>
      <c r="F136" t="s">
        <v>465</v>
      </c>
    </row>
    <row r="137" spans="5:6" x14ac:dyDescent="0.2">
      <c r="E137" t="s">
        <v>349</v>
      </c>
      <c r="F137" t="s">
        <v>466</v>
      </c>
    </row>
    <row r="138" spans="5:6" x14ac:dyDescent="0.2">
      <c r="E138" t="s">
        <v>349</v>
      </c>
      <c r="F138" t="s">
        <v>467</v>
      </c>
    </row>
    <row r="139" spans="5:6" x14ac:dyDescent="0.2">
      <c r="E139" t="s">
        <v>349</v>
      </c>
      <c r="F139" t="s">
        <v>468</v>
      </c>
    </row>
    <row r="140" spans="5:6" x14ac:dyDescent="0.2">
      <c r="E140" t="s">
        <v>349</v>
      </c>
      <c r="F140" t="s">
        <v>469</v>
      </c>
    </row>
    <row r="141" spans="5:6" x14ac:dyDescent="0.2">
      <c r="E141" t="s">
        <v>349</v>
      </c>
      <c r="F141" t="s">
        <v>470</v>
      </c>
    </row>
    <row r="142" spans="5:6" x14ac:dyDescent="0.2">
      <c r="E142" t="s">
        <v>349</v>
      </c>
      <c r="F142" t="s">
        <v>471</v>
      </c>
    </row>
    <row r="143" spans="5:6" x14ac:dyDescent="0.2">
      <c r="E143" t="s">
        <v>349</v>
      </c>
      <c r="F143" t="s">
        <v>472</v>
      </c>
    </row>
    <row r="144" spans="5:6" x14ac:dyDescent="0.2">
      <c r="E144" t="s">
        <v>349</v>
      </c>
      <c r="F144" t="s">
        <v>473</v>
      </c>
    </row>
    <row r="145" spans="5:6" x14ac:dyDescent="0.2">
      <c r="E145" t="s">
        <v>349</v>
      </c>
      <c r="F145" t="s">
        <v>474</v>
      </c>
    </row>
    <row r="146" spans="5:6" x14ac:dyDescent="0.2">
      <c r="E146" t="s">
        <v>349</v>
      </c>
      <c r="F146" t="s">
        <v>475</v>
      </c>
    </row>
    <row r="147" spans="5:6" x14ac:dyDescent="0.2">
      <c r="E147" t="s">
        <v>349</v>
      </c>
      <c r="F147" t="s">
        <v>476</v>
      </c>
    </row>
    <row r="148" spans="5:6" x14ac:dyDescent="0.2">
      <c r="E148" t="s">
        <v>349</v>
      </c>
      <c r="F148" t="s">
        <v>132</v>
      </c>
    </row>
    <row r="149" spans="5:6" x14ac:dyDescent="0.2">
      <c r="E149" t="s">
        <v>349</v>
      </c>
      <c r="F149" t="s">
        <v>477</v>
      </c>
    </row>
    <row r="150" spans="5:6" x14ac:dyDescent="0.2">
      <c r="E150" t="s">
        <v>349</v>
      </c>
      <c r="F150" t="s">
        <v>478</v>
      </c>
    </row>
    <row r="151" spans="5:6" x14ac:dyDescent="0.2">
      <c r="E151" t="s">
        <v>349</v>
      </c>
      <c r="F151" t="s">
        <v>479</v>
      </c>
    </row>
    <row r="152" spans="5:6" x14ac:dyDescent="0.2">
      <c r="E152" t="s">
        <v>349</v>
      </c>
      <c r="F152" t="s">
        <v>480</v>
      </c>
    </row>
    <row r="153" spans="5:6" x14ac:dyDescent="0.2">
      <c r="E153" t="s">
        <v>349</v>
      </c>
      <c r="F153" t="s">
        <v>481</v>
      </c>
    </row>
    <row r="154" spans="5:6" x14ac:dyDescent="0.2">
      <c r="E154" t="s">
        <v>349</v>
      </c>
      <c r="F154" t="s">
        <v>482</v>
      </c>
    </row>
    <row r="155" spans="5:6" x14ac:dyDescent="0.2">
      <c r="E155" t="s">
        <v>349</v>
      </c>
      <c r="F155" t="s">
        <v>483</v>
      </c>
    </row>
    <row r="156" spans="5:6" x14ac:dyDescent="0.2">
      <c r="E156" t="s">
        <v>349</v>
      </c>
      <c r="F156" t="s">
        <v>484</v>
      </c>
    </row>
    <row r="157" spans="5:6" x14ac:dyDescent="0.2">
      <c r="E157" t="s">
        <v>349</v>
      </c>
      <c r="F157" t="s">
        <v>485</v>
      </c>
    </row>
    <row r="158" spans="5:6" x14ac:dyDescent="0.2">
      <c r="E158" t="s">
        <v>349</v>
      </c>
      <c r="F158" t="s">
        <v>486</v>
      </c>
    </row>
    <row r="159" spans="5:6" x14ac:dyDescent="0.2">
      <c r="E159" t="s">
        <v>349</v>
      </c>
      <c r="F159" t="s">
        <v>487</v>
      </c>
    </row>
    <row r="160" spans="5:6" x14ac:dyDescent="0.2">
      <c r="E160" t="s">
        <v>349</v>
      </c>
      <c r="F160" t="s">
        <v>488</v>
      </c>
    </row>
    <row r="161" spans="5:6" x14ac:dyDescent="0.2">
      <c r="E161" s="45" t="s">
        <v>127</v>
      </c>
      <c r="F161" s="45" t="s">
        <v>133</v>
      </c>
    </row>
    <row r="162" spans="5:6" x14ac:dyDescent="0.2">
      <c r="E162" t="s">
        <v>349</v>
      </c>
      <c r="F162" t="s">
        <v>489</v>
      </c>
    </row>
    <row r="163" spans="5:6" x14ac:dyDescent="0.2">
      <c r="E163" t="s">
        <v>349</v>
      </c>
      <c r="F163" t="s">
        <v>490</v>
      </c>
    </row>
    <row r="164" spans="5:6" x14ac:dyDescent="0.2">
      <c r="E164" t="s">
        <v>349</v>
      </c>
      <c r="F164" t="s">
        <v>491</v>
      </c>
    </row>
    <row r="165" spans="5:6" x14ac:dyDescent="0.2">
      <c r="E165" t="s">
        <v>349</v>
      </c>
      <c r="F165" t="s">
        <v>492</v>
      </c>
    </row>
    <row r="166" spans="5:6" x14ac:dyDescent="0.2">
      <c r="E166" t="s">
        <v>349</v>
      </c>
      <c r="F166" t="s">
        <v>493</v>
      </c>
    </row>
    <row r="167" spans="5:6" x14ac:dyDescent="0.2">
      <c r="E167" t="s">
        <v>349</v>
      </c>
      <c r="F167" t="s">
        <v>494</v>
      </c>
    </row>
    <row r="168" spans="5:6" x14ac:dyDescent="0.2">
      <c r="E168" t="s">
        <v>349</v>
      </c>
      <c r="F168" t="s">
        <v>495</v>
      </c>
    </row>
    <row r="169" spans="5:6" x14ac:dyDescent="0.2">
      <c r="E169" t="s">
        <v>349</v>
      </c>
      <c r="F169" t="s">
        <v>496</v>
      </c>
    </row>
    <row r="170" spans="5:6" x14ac:dyDescent="0.2">
      <c r="E170" t="s">
        <v>349</v>
      </c>
      <c r="F170" t="s">
        <v>497</v>
      </c>
    </row>
    <row r="171" spans="5:6" x14ac:dyDescent="0.2">
      <c r="E171" t="s">
        <v>349</v>
      </c>
      <c r="F171" t="s">
        <v>498</v>
      </c>
    </row>
    <row r="172" spans="5:6" x14ac:dyDescent="0.2">
      <c r="E172" t="s">
        <v>349</v>
      </c>
      <c r="F172" t="s">
        <v>499</v>
      </c>
    </row>
    <row r="173" spans="5:6" x14ac:dyDescent="0.2">
      <c r="E173" t="s">
        <v>349</v>
      </c>
      <c r="F173" t="s">
        <v>500</v>
      </c>
    </row>
    <row r="174" spans="5:6" x14ac:dyDescent="0.2">
      <c r="E174" t="s">
        <v>349</v>
      </c>
      <c r="F174" t="s">
        <v>501</v>
      </c>
    </row>
    <row r="175" spans="5:6" x14ac:dyDescent="0.2">
      <c r="E175" t="s">
        <v>349</v>
      </c>
      <c r="F175" t="s">
        <v>502</v>
      </c>
    </row>
    <row r="176" spans="5:6" x14ac:dyDescent="0.2">
      <c r="E176" t="s">
        <v>349</v>
      </c>
      <c r="F176" t="s">
        <v>503</v>
      </c>
    </row>
    <row r="177" spans="5:6" x14ac:dyDescent="0.2">
      <c r="E177" t="s">
        <v>349</v>
      </c>
      <c r="F177" t="s">
        <v>504</v>
      </c>
    </row>
    <row r="178" spans="5:6" x14ac:dyDescent="0.2">
      <c r="E178" t="s">
        <v>349</v>
      </c>
      <c r="F178" t="s">
        <v>505</v>
      </c>
    </row>
    <row r="179" spans="5:6" x14ac:dyDescent="0.2">
      <c r="E179" t="s">
        <v>349</v>
      </c>
      <c r="F179" t="s">
        <v>506</v>
      </c>
    </row>
    <row r="180" spans="5:6" x14ac:dyDescent="0.2">
      <c r="E180" t="s">
        <v>349</v>
      </c>
      <c r="F180" t="s">
        <v>507</v>
      </c>
    </row>
    <row r="181" spans="5:6" x14ac:dyDescent="0.2">
      <c r="E181" t="s">
        <v>349</v>
      </c>
      <c r="F181" t="s">
        <v>508</v>
      </c>
    </row>
    <row r="182" spans="5:6" x14ac:dyDescent="0.2">
      <c r="E182" t="s">
        <v>349</v>
      </c>
      <c r="F182" t="s">
        <v>509</v>
      </c>
    </row>
    <row r="183" spans="5:6" x14ac:dyDescent="0.2">
      <c r="E183" t="s">
        <v>349</v>
      </c>
      <c r="F183" t="s">
        <v>510</v>
      </c>
    </row>
    <row r="184" spans="5:6" x14ac:dyDescent="0.2">
      <c r="E184" t="s">
        <v>349</v>
      </c>
      <c r="F184" t="s">
        <v>511</v>
      </c>
    </row>
    <row r="185" spans="5:6" x14ac:dyDescent="0.2">
      <c r="E185" t="s">
        <v>349</v>
      </c>
      <c r="F185" t="s">
        <v>512</v>
      </c>
    </row>
    <row r="186" spans="5:6" x14ac:dyDescent="0.2">
      <c r="E186" t="s">
        <v>349</v>
      </c>
      <c r="F186" t="s">
        <v>513</v>
      </c>
    </row>
    <row r="187" spans="5:6" x14ac:dyDescent="0.2">
      <c r="E187" t="s">
        <v>349</v>
      </c>
      <c r="F187" t="s">
        <v>514</v>
      </c>
    </row>
    <row r="188" spans="5:6" x14ac:dyDescent="0.2">
      <c r="E188" t="s">
        <v>349</v>
      </c>
      <c r="F188" t="s">
        <v>515</v>
      </c>
    </row>
    <row r="189" spans="5:6" x14ac:dyDescent="0.2">
      <c r="E189" t="s">
        <v>349</v>
      </c>
      <c r="F189" t="s">
        <v>516</v>
      </c>
    </row>
    <row r="190" spans="5:6" x14ac:dyDescent="0.2">
      <c r="E190" t="s">
        <v>349</v>
      </c>
      <c r="F190" t="s">
        <v>517</v>
      </c>
    </row>
    <row r="191" spans="5:6" x14ac:dyDescent="0.2">
      <c r="E191" t="s">
        <v>349</v>
      </c>
      <c r="F191" t="s">
        <v>518</v>
      </c>
    </row>
    <row r="192" spans="5:6" x14ac:dyDescent="0.2">
      <c r="E192" t="s">
        <v>349</v>
      </c>
      <c r="F192" t="s">
        <v>519</v>
      </c>
    </row>
    <row r="193" spans="5:6" x14ac:dyDescent="0.2">
      <c r="E193" t="s">
        <v>349</v>
      </c>
      <c r="F193" t="s">
        <v>133</v>
      </c>
    </row>
    <row r="194" spans="5:6" x14ac:dyDescent="0.2">
      <c r="E194" t="s">
        <v>349</v>
      </c>
      <c r="F194" t="s">
        <v>520</v>
      </c>
    </row>
    <row r="195" spans="5:6" x14ac:dyDescent="0.2">
      <c r="E195" t="s">
        <v>349</v>
      </c>
      <c r="F195" t="s">
        <v>521</v>
      </c>
    </row>
    <row r="196" spans="5:6" x14ac:dyDescent="0.2">
      <c r="E196" t="s">
        <v>349</v>
      </c>
      <c r="F196" t="s">
        <v>522</v>
      </c>
    </row>
    <row r="197" spans="5:6" x14ac:dyDescent="0.2">
      <c r="E197" t="s">
        <v>349</v>
      </c>
      <c r="F197" t="s">
        <v>523</v>
      </c>
    </row>
    <row r="198" spans="5:6" x14ac:dyDescent="0.2">
      <c r="E198" t="s">
        <v>349</v>
      </c>
      <c r="F198" t="s">
        <v>524</v>
      </c>
    </row>
    <row r="199" spans="5:6" x14ac:dyDescent="0.2">
      <c r="E199" t="s">
        <v>349</v>
      </c>
      <c r="F199" t="s">
        <v>525</v>
      </c>
    </row>
    <row r="200" spans="5:6" x14ac:dyDescent="0.2">
      <c r="E200" t="s">
        <v>349</v>
      </c>
      <c r="F200" t="s">
        <v>526</v>
      </c>
    </row>
    <row r="201" spans="5:6" x14ac:dyDescent="0.2">
      <c r="E201" t="s">
        <v>349</v>
      </c>
      <c r="F201" t="s">
        <v>527</v>
      </c>
    </row>
    <row r="202" spans="5:6" x14ac:dyDescent="0.2">
      <c r="E202" t="s">
        <v>349</v>
      </c>
      <c r="F202" t="s">
        <v>528</v>
      </c>
    </row>
    <row r="203" spans="5:6" x14ac:dyDescent="0.2">
      <c r="E203" t="s">
        <v>349</v>
      </c>
      <c r="F203" t="s">
        <v>529</v>
      </c>
    </row>
    <row r="204" spans="5:6" x14ac:dyDescent="0.2">
      <c r="E204" t="s">
        <v>349</v>
      </c>
      <c r="F204" t="s">
        <v>530</v>
      </c>
    </row>
    <row r="205" spans="5:6" x14ac:dyDescent="0.2">
      <c r="E205" t="s">
        <v>349</v>
      </c>
      <c r="F205" t="s">
        <v>531</v>
      </c>
    </row>
    <row r="206" spans="5:6" x14ac:dyDescent="0.2">
      <c r="E206" t="s">
        <v>349</v>
      </c>
      <c r="F206" t="s">
        <v>532</v>
      </c>
    </row>
    <row r="207" spans="5:6" x14ac:dyDescent="0.2">
      <c r="E207" t="s">
        <v>349</v>
      </c>
      <c r="F207" t="s">
        <v>533</v>
      </c>
    </row>
    <row r="208" spans="5:6" x14ac:dyDescent="0.2">
      <c r="E208" t="s">
        <v>349</v>
      </c>
      <c r="F208" t="s">
        <v>534</v>
      </c>
    </row>
    <row r="209" spans="5:6" x14ac:dyDescent="0.2">
      <c r="E209" t="s">
        <v>349</v>
      </c>
      <c r="F209" t="s">
        <v>535</v>
      </c>
    </row>
    <row r="210" spans="5:6" x14ac:dyDescent="0.2">
      <c r="E210" t="s">
        <v>349</v>
      </c>
      <c r="F210" t="s">
        <v>536</v>
      </c>
    </row>
    <row r="211" spans="5:6" x14ac:dyDescent="0.2">
      <c r="E211" s="45" t="s">
        <v>127</v>
      </c>
      <c r="F211" s="45" t="s">
        <v>134</v>
      </c>
    </row>
    <row r="212" spans="5:6" x14ac:dyDescent="0.2">
      <c r="E212" t="s">
        <v>349</v>
      </c>
      <c r="F212" t="s">
        <v>537</v>
      </c>
    </row>
    <row r="213" spans="5:6" x14ac:dyDescent="0.2">
      <c r="E213" t="s">
        <v>349</v>
      </c>
      <c r="F213" t="s">
        <v>538</v>
      </c>
    </row>
    <row r="214" spans="5:6" x14ac:dyDescent="0.2">
      <c r="E214" t="s">
        <v>349</v>
      </c>
      <c r="F214" t="s">
        <v>539</v>
      </c>
    </row>
    <row r="215" spans="5:6" x14ac:dyDescent="0.2">
      <c r="E215" t="s">
        <v>349</v>
      </c>
      <c r="F215" t="s">
        <v>540</v>
      </c>
    </row>
    <row r="216" spans="5:6" x14ac:dyDescent="0.2">
      <c r="E216" t="s">
        <v>349</v>
      </c>
      <c r="F216" t="s">
        <v>541</v>
      </c>
    </row>
    <row r="217" spans="5:6" x14ac:dyDescent="0.2">
      <c r="E217" t="s">
        <v>349</v>
      </c>
      <c r="F217" t="s">
        <v>542</v>
      </c>
    </row>
    <row r="218" spans="5:6" x14ac:dyDescent="0.2">
      <c r="E218" t="s">
        <v>349</v>
      </c>
      <c r="F218" t="s">
        <v>543</v>
      </c>
    </row>
    <row r="219" spans="5:6" x14ac:dyDescent="0.2">
      <c r="E219" t="s">
        <v>349</v>
      </c>
      <c r="F219" t="s">
        <v>544</v>
      </c>
    </row>
    <row r="220" spans="5:6" x14ac:dyDescent="0.2">
      <c r="E220" t="s">
        <v>349</v>
      </c>
      <c r="F220" t="s">
        <v>545</v>
      </c>
    </row>
    <row r="221" spans="5:6" x14ac:dyDescent="0.2">
      <c r="E221" t="s">
        <v>349</v>
      </c>
      <c r="F221" t="s">
        <v>546</v>
      </c>
    </row>
    <row r="222" spans="5:6" x14ac:dyDescent="0.2">
      <c r="E222" t="s">
        <v>349</v>
      </c>
      <c r="F222" t="s">
        <v>547</v>
      </c>
    </row>
    <row r="223" spans="5:6" x14ac:dyDescent="0.2">
      <c r="E223" t="s">
        <v>349</v>
      </c>
      <c r="F223" t="s">
        <v>548</v>
      </c>
    </row>
    <row r="224" spans="5:6" x14ac:dyDescent="0.2">
      <c r="E224" t="s">
        <v>349</v>
      </c>
      <c r="F224" t="s">
        <v>549</v>
      </c>
    </row>
    <row r="225" spans="5:6" x14ac:dyDescent="0.2">
      <c r="E225" t="s">
        <v>349</v>
      </c>
      <c r="F225" t="s">
        <v>550</v>
      </c>
    </row>
    <row r="226" spans="5:6" x14ac:dyDescent="0.2">
      <c r="E226" t="s">
        <v>349</v>
      </c>
      <c r="F226" t="s">
        <v>551</v>
      </c>
    </row>
    <row r="227" spans="5:6" x14ac:dyDescent="0.2">
      <c r="E227" t="s">
        <v>349</v>
      </c>
      <c r="F227" t="s">
        <v>552</v>
      </c>
    </row>
    <row r="228" spans="5:6" x14ac:dyDescent="0.2">
      <c r="E228" t="s">
        <v>349</v>
      </c>
      <c r="F228" t="s">
        <v>553</v>
      </c>
    </row>
    <row r="229" spans="5:6" x14ac:dyDescent="0.2">
      <c r="E229" t="s">
        <v>349</v>
      </c>
      <c r="F229" t="s">
        <v>554</v>
      </c>
    </row>
    <row r="230" spans="5:6" x14ac:dyDescent="0.2">
      <c r="E230" t="s">
        <v>349</v>
      </c>
      <c r="F230" t="s">
        <v>555</v>
      </c>
    </row>
    <row r="231" spans="5:6" x14ac:dyDescent="0.2">
      <c r="E231" t="s">
        <v>349</v>
      </c>
      <c r="F231" t="s">
        <v>556</v>
      </c>
    </row>
    <row r="232" spans="5:6" x14ac:dyDescent="0.2">
      <c r="E232" t="s">
        <v>349</v>
      </c>
      <c r="F232" t="s">
        <v>557</v>
      </c>
    </row>
    <row r="233" spans="5:6" x14ac:dyDescent="0.2">
      <c r="E233" t="s">
        <v>349</v>
      </c>
      <c r="F233" t="s">
        <v>558</v>
      </c>
    </row>
    <row r="234" spans="5:6" x14ac:dyDescent="0.2">
      <c r="E234" t="s">
        <v>349</v>
      </c>
      <c r="F234" t="s">
        <v>134</v>
      </c>
    </row>
    <row r="235" spans="5:6" x14ac:dyDescent="0.2">
      <c r="E235" t="s">
        <v>349</v>
      </c>
      <c r="F235" t="s">
        <v>559</v>
      </c>
    </row>
    <row r="236" spans="5:6" x14ac:dyDescent="0.2">
      <c r="E236" t="s">
        <v>349</v>
      </c>
      <c r="F236" t="s">
        <v>560</v>
      </c>
    </row>
    <row r="237" spans="5:6" x14ac:dyDescent="0.2">
      <c r="E237" t="s">
        <v>349</v>
      </c>
      <c r="F237" t="s">
        <v>561</v>
      </c>
    </row>
    <row r="238" spans="5:6" x14ac:dyDescent="0.2">
      <c r="E238" t="s">
        <v>349</v>
      </c>
      <c r="F238" t="s">
        <v>562</v>
      </c>
    </row>
    <row r="239" spans="5:6" x14ac:dyDescent="0.2">
      <c r="E239" t="s">
        <v>349</v>
      </c>
      <c r="F239" t="s">
        <v>563</v>
      </c>
    </row>
    <row r="240" spans="5:6" x14ac:dyDescent="0.2">
      <c r="E240" t="s">
        <v>349</v>
      </c>
      <c r="F240" t="s">
        <v>564</v>
      </c>
    </row>
    <row r="241" spans="4:6" x14ac:dyDescent="0.2">
      <c r="E241" t="s">
        <v>349</v>
      </c>
      <c r="F241" t="s">
        <v>565</v>
      </c>
    </row>
    <row r="242" spans="4:6" x14ac:dyDescent="0.2">
      <c r="E242" t="s">
        <v>349</v>
      </c>
      <c r="F242" t="s">
        <v>566</v>
      </c>
    </row>
    <row r="243" spans="4:6" x14ac:dyDescent="0.2">
      <c r="E243" t="s">
        <v>349</v>
      </c>
      <c r="F243" t="s">
        <v>567</v>
      </c>
    </row>
    <row r="244" spans="4:6" x14ac:dyDescent="0.2">
      <c r="E244" t="s">
        <v>349</v>
      </c>
      <c r="F244" t="s">
        <v>568</v>
      </c>
    </row>
    <row r="245" spans="4:6" x14ac:dyDescent="0.2">
      <c r="E245" t="s">
        <v>349</v>
      </c>
      <c r="F245" t="s">
        <v>569</v>
      </c>
    </row>
    <row r="246" spans="4:6" x14ac:dyDescent="0.2">
      <c r="E246" t="s">
        <v>349</v>
      </c>
      <c r="F246" t="s">
        <v>570</v>
      </c>
    </row>
    <row r="247" spans="4:6" x14ac:dyDescent="0.2">
      <c r="E247" t="s">
        <v>349</v>
      </c>
      <c r="F247" t="s">
        <v>571</v>
      </c>
    </row>
    <row r="248" spans="4:6" x14ac:dyDescent="0.2">
      <c r="E248" t="s">
        <v>349</v>
      </c>
      <c r="F248" t="s">
        <v>572</v>
      </c>
    </row>
    <row r="249" spans="4:6" x14ac:dyDescent="0.2">
      <c r="E249" t="s">
        <v>349</v>
      </c>
      <c r="F249" t="s">
        <v>573</v>
      </c>
    </row>
    <row r="250" spans="4:6" x14ac:dyDescent="0.2">
      <c r="E250" t="s">
        <v>349</v>
      </c>
      <c r="F250" t="s">
        <v>574</v>
      </c>
    </row>
    <row r="251" spans="4:6" x14ac:dyDescent="0.2">
      <c r="E251" t="s">
        <v>349</v>
      </c>
      <c r="F251" t="s">
        <v>575</v>
      </c>
    </row>
    <row r="252" spans="4:6" x14ac:dyDescent="0.2">
      <c r="E252" t="s">
        <v>349</v>
      </c>
      <c r="F252" t="s">
        <v>576</v>
      </c>
    </row>
    <row r="253" spans="4:6" x14ac:dyDescent="0.2">
      <c r="E253" t="s">
        <v>349</v>
      </c>
      <c r="F253" t="s">
        <v>577</v>
      </c>
    </row>
    <row r="254" spans="4:6" x14ac:dyDescent="0.2">
      <c r="E254" t="s">
        <v>349</v>
      </c>
      <c r="F254" t="s">
        <v>578</v>
      </c>
    </row>
    <row r="255" spans="4:6" x14ac:dyDescent="0.2">
      <c r="D255" s="45" t="s">
        <v>579</v>
      </c>
    </row>
    <row r="256" spans="4:6" x14ac:dyDescent="0.2">
      <c r="E256" s="45" t="s">
        <v>127</v>
      </c>
      <c r="F256" s="45" t="s">
        <v>140</v>
      </c>
    </row>
    <row r="257" spans="5:6" x14ac:dyDescent="0.2">
      <c r="E257" t="s">
        <v>349</v>
      </c>
      <c r="F257" t="s">
        <v>580</v>
      </c>
    </row>
    <row r="258" spans="5:6" x14ac:dyDescent="0.2">
      <c r="E258" t="s">
        <v>581</v>
      </c>
      <c r="F258" t="s">
        <v>582</v>
      </c>
    </row>
    <row r="259" spans="5:6" x14ac:dyDescent="0.2">
      <c r="E259" t="s">
        <v>581</v>
      </c>
      <c r="F259" t="s">
        <v>583</v>
      </c>
    </row>
    <row r="260" spans="5:6" x14ac:dyDescent="0.2">
      <c r="E260" t="s">
        <v>581</v>
      </c>
      <c r="F260" t="s">
        <v>584</v>
      </c>
    </row>
    <row r="261" spans="5:6" x14ac:dyDescent="0.2">
      <c r="E261" t="s">
        <v>581</v>
      </c>
      <c r="F261" t="s">
        <v>585</v>
      </c>
    </row>
    <row r="262" spans="5:6" x14ac:dyDescent="0.2">
      <c r="E262" t="s">
        <v>586</v>
      </c>
      <c r="F262" t="s">
        <v>587</v>
      </c>
    </row>
    <row r="263" spans="5:6" x14ac:dyDescent="0.2">
      <c r="E263" t="s">
        <v>581</v>
      </c>
      <c r="F263" t="s">
        <v>588</v>
      </c>
    </row>
    <row r="264" spans="5:6" x14ac:dyDescent="0.2">
      <c r="E264" t="s">
        <v>586</v>
      </c>
      <c r="F264" t="s">
        <v>589</v>
      </c>
    </row>
    <row r="265" spans="5:6" x14ac:dyDescent="0.2">
      <c r="E265" t="s">
        <v>586</v>
      </c>
      <c r="F265" t="s">
        <v>590</v>
      </c>
    </row>
    <row r="266" spans="5:6" x14ac:dyDescent="0.2">
      <c r="E266" t="s">
        <v>586</v>
      </c>
      <c r="F266" t="s">
        <v>591</v>
      </c>
    </row>
    <row r="267" spans="5:6" x14ac:dyDescent="0.2">
      <c r="E267" t="s">
        <v>349</v>
      </c>
      <c r="F267" t="s">
        <v>592</v>
      </c>
    </row>
    <row r="268" spans="5:6" x14ac:dyDescent="0.2">
      <c r="E268" t="s">
        <v>586</v>
      </c>
      <c r="F268" t="s">
        <v>593</v>
      </c>
    </row>
    <row r="269" spans="5:6" x14ac:dyDescent="0.2">
      <c r="E269" t="s">
        <v>586</v>
      </c>
      <c r="F269" t="s">
        <v>594</v>
      </c>
    </row>
    <row r="270" spans="5:6" x14ac:dyDescent="0.2">
      <c r="E270" t="s">
        <v>586</v>
      </c>
      <c r="F270" t="s">
        <v>595</v>
      </c>
    </row>
    <row r="271" spans="5:6" x14ac:dyDescent="0.2">
      <c r="E271" t="s">
        <v>586</v>
      </c>
      <c r="F271" t="s">
        <v>596</v>
      </c>
    </row>
    <row r="272" spans="5:6" x14ac:dyDescent="0.2">
      <c r="E272" t="s">
        <v>597</v>
      </c>
      <c r="F272" t="s">
        <v>140</v>
      </c>
    </row>
    <row r="273" spans="5:6" x14ac:dyDescent="0.2">
      <c r="E273" t="s">
        <v>586</v>
      </c>
      <c r="F273" t="s">
        <v>598</v>
      </c>
    </row>
    <row r="274" spans="5:6" x14ac:dyDescent="0.2">
      <c r="E274" s="45" t="s">
        <v>127</v>
      </c>
      <c r="F274" s="45" t="s">
        <v>141</v>
      </c>
    </row>
    <row r="275" spans="5:6" x14ac:dyDescent="0.2">
      <c r="E275" t="s">
        <v>586</v>
      </c>
      <c r="F275" t="s">
        <v>599</v>
      </c>
    </row>
    <row r="276" spans="5:6" x14ac:dyDescent="0.2">
      <c r="E276" t="s">
        <v>349</v>
      </c>
      <c r="F276" t="s">
        <v>600</v>
      </c>
    </row>
    <row r="277" spans="5:6" x14ac:dyDescent="0.2">
      <c r="E277" t="s">
        <v>349</v>
      </c>
      <c r="F277" t="s">
        <v>601</v>
      </c>
    </row>
    <row r="278" spans="5:6" x14ac:dyDescent="0.2">
      <c r="E278" t="s">
        <v>349</v>
      </c>
      <c r="F278" t="s">
        <v>602</v>
      </c>
    </row>
    <row r="279" spans="5:6" x14ac:dyDescent="0.2">
      <c r="E279" t="s">
        <v>349</v>
      </c>
      <c r="F279" t="s">
        <v>141</v>
      </c>
    </row>
    <row r="280" spans="5:6" x14ac:dyDescent="0.2">
      <c r="E280" t="s">
        <v>349</v>
      </c>
      <c r="F280" t="s">
        <v>603</v>
      </c>
    </row>
    <row r="281" spans="5:6" x14ac:dyDescent="0.2">
      <c r="E281" t="s">
        <v>586</v>
      </c>
      <c r="F281" t="s">
        <v>604</v>
      </c>
    </row>
    <row r="282" spans="5:6" x14ac:dyDescent="0.2">
      <c r="E282" t="s">
        <v>349</v>
      </c>
      <c r="F282" t="s">
        <v>605</v>
      </c>
    </row>
    <row r="283" spans="5:6" x14ac:dyDescent="0.2">
      <c r="E283" t="s">
        <v>349</v>
      </c>
      <c r="F283" t="s">
        <v>606</v>
      </c>
    </row>
    <row r="284" spans="5:6" x14ac:dyDescent="0.2">
      <c r="E284" t="s">
        <v>349</v>
      </c>
      <c r="F284" t="s">
        <v>607</v>
      </c>
    </row>
    <row r="285" spans="5:6" x14ac:dyDescent="0.2">
      <c r="E285" t="s">
        <v>349</v>
      </c>
      <c r="F285" t="s">
        <v>608</v>
      </c>
    </row>
    <row r="286" spans="5:6" x14ac:dyDescent="0.2">
      <c r="E286" t="s">
        <v>349</v>
      </c>
      <c r="F286" t="s">
        <v>609</v>
      </c>
    </row>
    <row r="287" spans="5:6" x14ac:dyDescent="0.2">
      <c r="E287" t="s">
        <v>586</v>
      </c>
      <c r="F287" t="s">
        <v>610</v>
      </c>
    </row>
    <row r="288" spans="5:6" x14ac:dyDescent="0.2">
      <c r="E288" t="s">
        <v>586</v>
      </c>
      <c r="F288" t="s">
        <v>611</v>
      </c>
    </row>
    <row r="289" spans="5:6" x14ac:dyDescent="0.2">
      <c r="E289" t="s">
        <v>349</v>
      </c>
      <c r="F289" t="s">
        <v>612</v>
      </c>
    </row>
    <row r="290" spans="5:6" x14ac:dyDescent="0.2">
      <c r="E290" t="s">
        <v>586</v>
      </c>
      <c r="F290" t="s">
        <v>613</v>
      </c>
    </row>
    <row r="291" spans="5:6" x14ac:dyDescent="0.2">
      <c r="E291" t="s">
        <v>586</v>
      </c>
      <c r="F291" t="s">
        <v>603</v>
      </c>
    </row>
    <row r="292" spans="5:6" x14ac:dyDescent="0.2">
      <c r="E292" t="s">
        <v>597</v>
      </c>
      <c r="F292" t="s">
        <v>141</v>
      </c>
    </row>
    <row r="293" spans="5:6" x14ac:dyDescent="0.2">
      <c r="E293" s="45" t="s">
        <v>127</v>
      </c>
      <c r="F293" s="45" t="s">
        <v>614</v>
      </c>
    </row>
    <row r="294" spans="5:6" x14ac:dyDescent="0.2">
      <c r="E294" t="s">
        <v>586</v>
      </c>
      <c r="F294" t="s">
        <v>615</v>
      </c>
    </row>
    <row r="295" spans="5:6" x14ac:dyDescent="0.2">
      <c r="E295" t="s">
        <v>581</v>
      </c>
      <c r="F295" t="s">
        <v>616</v>
      </c>
    </row>
    <row r="296" spans="5:6" x14ac:dyDescent="0.2">
      <c r="E296" t="s">
        <v>581</v>
      </c>
      <c r="F296" t="s">
        <v>617</v>
      </c>
    </row>
    <row r="297" spans="5:6" x14ac:dyDescent="0.2">
      <c r="E297" t="s">
        <v>581</v>
      </c>
      <c r="F297" t="s">
        <v>618</v>
      </c>
    </row>
    <row r="298" spans="5:6" x14ac:dyDescent="0.2">
      <c r="E298" t="s">
        <v>581</v>
      </c>
      <c r="F298" t="s">
        <v>619</v>
      </c>
    </row>
    <row r="299" spans="5:6" x14ac:dyDescent="0.2">
      <c r="E299" t="s">
        <v>581</v>
      </c>
      <c r="F299" t="s">
        <v>620</v>
      </c>
    </row>
    <row r="300" spans="5:6" x14ac:dyDescent="0.2">
      <c r="E300" t="s">
        <v>586</v>
      </c>
      <c r="F300" t="s">
        <v>621</v>
      </c>
    </row>
    <row r="301" spans="5:6" x14ac:dyDescent="0.2">
      <c r="E301" t="s">
        <v>581</v>
      </c>
      <c r="F301" t="s">
        <v>622</v>
      </c>
    </row>
    <row r="302" spans="5:6" x14ac:dyDescent="0.2">
      <c r="E302" t="s">
        <v>581</v>
      </c>
      <c r="F302" t="s">
        <v>623</v>
      </c>
    </row>
    <row r="303" spans="5:6" x14ac:dyDescent="0.2">
      <c r="E303" t="s">
        <v>597</v>
      </c>
      <c r="F303" t="s">
        <v>624</v>
      </c>
    </row>
    <row r="304" spans="5:6" x14ac:dyDescent="0.2">
      <c r="E304" t="s">
        <v>581</v>
      </c>
      <c r="F304" t="s">
        <v>625</v>
      </c>
    </row>
    <row r="305" spans="5:6" x14ac:dyDescent="0.2">
      <c r="E305" t="s">
        <v>581</v>
      </c>
      <c r="F305" t="s">
        <v>626</v>
      </c>
    </row>
    <row r="306" spans="5:6" x14ac:dyDescent="0.2">
      <c r="E306" t="s">
        <v>581</v>
      </c>
      <c r="F306" t="s">
        <v>627</v>
      </c>
    </row>
    <row r="307" spans="5:6" x14ac:dyDescent="0.2">
      <c r="E307" t="s">
        <v>581</v>
      </c>
      <c r="F307" t="s">
        <v>628</v>
      </c>
    </row>
    <row r="308" spans="5:6" x14ac:dyDescent="0.2">
      <c r="E308" t="s">
        <v>581</v>
      </c>
      <c r="F308" t="s">
        <v>629</v>
      </c>
    </row>
    <row r="309" spans="5:6" x14ac:dyDescent="0.2">
      <c r="E309" t="s">
        <v>581</v>
      </c>
      <c r="F309" t="s">
        <v>630</v>
      </c>
    </row>
    <row r="310" spans="5:6" x14ac:dyDescent="0.2">
      <c r="E310" t="s">
        <v>581</v>
      </c>
      <c r="F310" t="s">
        <v>631</v>
      </c>
    </row>
    <row r="311" spans="5:6" x14ac:dyDescent="0.2">
      <c r="E311" t="s">
        <v>586</v>
      </c>
      <c r="F311" t="s">
        <v>632</v>
      </c>
    </row>
    <row r="312" spans="5:6" x14ac:dyDescent="0.2">
      <c r="E312" t="s">
        <v>586</v>
      </c>
      <c r="F312" t="s">
        <v>633</v>
      </c>
    </row>
    <row r="313" spans="5:6" x14ac:dyDescent="0.2">
      <c r="E313" t="s">
        <v>586</v>
      </c>
      <c r="F313" t="s">
        <v>634</v>
      </c>
    </row>
    <row r="314" spans="5:6" x14ac:dyDescent="0.2">
      <c r="E314" t="s">
        <v>586</v>
      </c>
      <c r="F314" t="s">
        <v>635</v>
      </c>
    </row>
    <row r="315" spans="5:6" x14ac:dyDescent="0.2">
      <c r="E315" t="s">
        <v>586</v>
      </c>
      <c r="F315" t="s">
        <v>636</v>
      </c>
    </row>
    <row r="316" spans="5:6" x14ac:dyDescent="0.2">
      <c r="E316" t="s">
        <v>586</v>
      </c>
      <c r="F316" t="s">
        <v>637</v>
      </c>
    </row>
    <row r="317" spans="5:6" x14ac:dyDescent="0.2">
      <c r="E317" t="s">
        <v>586</v>
      </c>
      <c r="F317" t="s">
        <v>638</v>
      </c>
    </row>
    <row r="318" spans="5:6" x14ac:dyDescent="0.2">
      <c r="E318" t="s">
        <v>586</v>
      </c>
      <c r="F318" t="s">
        <v>639</v>
      </c>
    </row>
    <row r="319" spans="5:6" x14ac:dyDescent="0.2">
      <c r="E319" t="s">
        <v>586</v>
      </c>
      <c r="F319" t="s">
        <v>640</v>
      </c>
    </row>
    <row r="320" spans="5:6" x14ac:dyDescent="0.2">
      <c r="E320" t="s">
        <v>586</v>
      </c>
      <c r="F320" t="s">
        <v>641</v>
      </c>
    </row>
    <row r="321" spans="5:6" x14ac:dyDescent="0.2">
      <c r="E321" t="s">
        <v>586</v>
      </c>
      <c r="F321" t="s">
        <v>642</v>
      </c>
    </row>
    <row r="322" spans="5:6" x14ac:dyDescent="0.2">
      <c r="E322" t="s">
        <v>586</v>
      </c>
      <c r="F322" t="s">
        <v>643</v>
      </c>
    </row>
    <row r="323" spans="5:6" x14ac:dyDescent="0.2">
      <c r="E323" t="s">
        <v>586</v>
      </c>
      <c r="F323" t="s">
        <v>644</v>
      </c>
    </row>
    <row r="324" spans="5:6" x14ac:dyDescent="0.2">
      <c r="E324" t="s">
        <v>586</v>
      </c>
      <c r="F324" t="s">
        <v>645</v>
      </c>
    </row>
    <row r="325" spans="5:6" x14ac:dyDescent="0.2">
      <c r="E325" t="s">
        <v>586</v>
      </c>
      <c r="F325" t="s">
        <v>646</v>
      </c>
    </row>
    <row r="326" spans="5:6" x14ac:dyDescent="0.2">
      <c r="E326" t="s">
        <v>586</v>
      </c>
      <c r="F326" t="s">
        <v>647</v>
      </c>
    </row>
    <row r="327" spans="5:6" x14ac:dyDescent="0.2">
      <c r="E327" s="45" t="s">
        <v>127</v>
      </c>
      <c r="F327" s="45" t="s">
        <v>648</v>
      </c>
    </row>
    <row r="328" spans="5:6" x14ac:dyDescent="0.2">
      <c r="E328" t="s">
        <v>581</v>
      </c>
      <c r="F328" t="s">
        <v>649</v>
      </c>
    </row>
    <row r="329" spans="5:6" x14ac:dyDescent="0.2">
      <c r="E329" t="s">
        <v>581</v>
      </c>
      <c r="F329" t="s">
        <v>650</v>
      </c>
    </row>
    <row r="330" spans="5:6" x14ac:dyDescent="0.2">
      <c r="E330" t="s">
        <v>581</v>
      </c>
      <c r="F330" t="s">
        <v>651</v>
      </c>
    </row>
    <row r="331" spans="5:6" x14ac:dyDescent="0.2">
      <c r="E331" t="s">
        <v>581</v>
      </c>
      <c r="F331" t="s">
        <v>652</v>
      </c>
    </row>
    <row r="332" spans="5:6" x14ac:dyDescent="0.2">
      <c r="E332" t="s">
        <v>581</v>
      </c>
      <c r="F332" t="s">
        <v>653</v>
      </c>
    </row>
    <row r="333" spans="5:6" x14ac:dyDescent="0.2">
      <c r="E333" t="s">
        <v>581</v>
      </c>
      <c r="F333" t="s">
        <v>654</v>
      </c>
    </row>
    <row r="334" spans="5:6" x14ac:dyDescent="0.2">
      <c r="E334" t="s">
        <v>581</v>
      </c>
      <c r="F334" t="s">
        <v>655</v>
      </c>
    </row>
    <row r="335" spans="5:6" x14ac:dyDescent="0.2">
      <c r="E335" t="s">
        <v>581</v>
      </c>
      <c r="F335" t="s">
        <v>656</v>
      </c>
    </row>
    <row r="336" spans="5:6" x14ac:dyDescent="0.2">
      <c r="E336" t="s">
        <v>581</v>
      </c>
      <c r="F336" t="s">
        <v>657</v>
      </c>
    </row>
    <row r="337" spans="5:6" x14ac:dyDescent="0.2">
      <c r="E337" t="s">
        <v>581</v>
      </c>
      <c r="F337" t="s">
        <v>658</v>
      </c>
    </row>
    <row r="338" spans="5:6" x14ac:dyDescent="0.2">
      <c r="E338" t="s">
        <v>581</v>
      </c>
      <c r="F338" t="s">
        <v>659</v>
      </c>
    </row>
    <row r="339" spans="5:6" x14ac:dyDescent="0.2">
      <c r="E339" t="s">
        <v>581</v>
      </c>
      <c r="F339" t="s">
        <v>660</v>
      </c>
    </row>
    <row r="340" spans="5:6" x14ac:dyDescent="0.2">
      <c r="E340" s="45" t="s">
        <v>127</v>
      </c>
      <c r="F340" s="45" t="s">
        <v>661</v>
      </c>
    </row>
    <row r="341" spans="5:6" x14ac:dyDescent="0.2">
      <c r="E341" t="s">
        <v>586</v>
      </c>
      <c r="F341" t="s">
        <v>662</v>
      </c>
    </row>
    <row r="342" spans="5:6" x14ac:dyDescent="0.2">
      <c r="E342" t="s">
        <v>586</v>
      </c>
      <c r="F342" t="s">
        <v>663</v>
      </c>
    </row>
    <row r="343" spans="5:6" x14ac:dyDescent="0.2">
      <c r="E343" t="s">
        <v>586</v>
      </c>
      <c r="F343" t="s">
        <v>664</v>
      </c>
    </row>
    <row r="344" spans="5:6" x14ac:dyDescent="0.2">
      <c r="E344" t="s">
        <v>586</v>
      </c>
      <c r="F344" t="s">
        <v>665</v>
      </c>
    </row>
    <row r="345" spans="5:6" x14ac:dyDescent="0.2">
      <c r="E345" t="s">
        <v>349</v>
      </c>
      <c r="F345" t="s">
        <v>666</v>
      </c>
    </row>
    <row r="346" spans="5:6" x14ac:dyDescent="0.2">
      <c r="E346" t="s">
        <v>586</v>
      </c>
      <c r="F346" t="s">
        <v>667</v>
      </c>
    </row>
    <row r="347" spans="5:6" x14ac:dyDescent="0.2">
      <c r="E347" t="s">
        <v>586</v>
      </c>
      <c r="F347" t="s">
        <v>668</v>
      </c>
    </row>
    <row r="348" spans="5:6" x14ac:dyDescent="0.2">
      <c r="E348" t="s">
        <v>586</v>
      </c>
      <c r="F348" t="s">
        <v>669</v>
      </c>
    </row>
    <row r="349" spans="5:6" x14ac:dyDescent="0.2">
      <c r="E349" t="s">
        <v>586</v>
      </c>
      <c r="F349" t="s">
        <v>670</v>
      </c>
    </row>
    <row r="350" spans="5:6" x14ac:dyDescent="0.2">
      <c r="E350" t="s">
        <v>586</v>
      </c>
      <c r="F350" t="s">
        <v>671</v>
      </c>
    </row>
    <row r="351" spans="5:6" x14ac:dyDescent="0.2">
      <c r="E351" t="s">
        <v>586</v>
      </c>
      <c r="F351" t="s">
        <v>672</v>
      </c>
    </row>
    <row r="352" spans="5:6" x14ac:dyDescent="0.2">
      <c r="E352" t="s">
        <v>586</v>
      </c>
      <c r="F352" t="s">
        <v>673</v>
      </c>
    </row>
    <row r="353" spans="5:6" x14ac:dyDescent="0.2">
      <c r="E353" t="s">
        <v>586</v>
      </c>
      <c r="F353" t="s">
        <v>674</v>
      </c>
    </row>
    <row r="354" spans="5:6" x14ac:dyDescent="0.2">
      <c r="E354" t="s">
        <v>586</v>
      </c>
      <c r="F354" t="s">
        <v>675</v>
      </c>
    </row>
    <row r="355" spans="5:6" x14ac:dyDescent="0.2">
      <c r="E355" t="s">
        <v>586</v>
      </c>
      <c r="F355" t="s">
        <v>676</v>
      </c>
    </row>
    <row r="356" spans="5:6" x14ac:dyDescent="0.2">
      <c r="E356" t="s">
        <v>586</v>
      </c>
      <c r="F356" t="s">
        <v>677</v>
      </c>
    </row>
    <row r="357" spans="5:6" x14ac:dyDescent="0.2">
      <c r="E357" t="s">
        <v>586</v>
      </c>
      <c r="F357" t="s">
        <v>678</v>
      </c>
    </row>
    <row r="358" spans="5:6" x14ac:dyDescent="0.2">
      <c r="E358" t="s">
        <v>349</v>
      </c>
      <c r="F358" t="s">
        <v>679</v>
      </c>
    </row>
    <row r="359" spans="5:6" x14ac:dyDescent="0.2">
      <c r="E359" t="s">
        <v>586</v>
      </c>
      <c r="F359" t="s">
        <v>680</v>
      </c>
    </row>
    <row r="360" spans="5:6" x14ac:dyDescent="0.2">
      <c r="E360" t="s">
        <v>586</v>
      </c>
      <c r="F360" t="s">
        <v>681</v>
      </c>
    </row>
    <row r="361" spans="5:6" x14ac:dyDescent="0.2">
      <c r="E361" t="s">
        <v>597</v>
      </c>
      <c r="F361" t="s">
        <v>682</v>
      </c>
    </row>
    <row r="362" spans="5:6" x14ac:dyDescent="0.2">
      <c r="E362" t="s">
        <v>597</v>
      </c>
      <c r="F362" t="s">
        <v>666</v>
      </c>
    </row>
    <row r="363" spans="5:6" x14ac:dyDescent="0.2">
      <c r="E363" s="45" t="s">
        <v>127</v>
      </c>
      <c r="F363" s="45" t="s">
        <v>683</v>
      </c>
    </row>
    <row r="364" spans="5:6" x14ac:dyDescent="0.2">
      <c r="E364" t="s">
        <v>586</v>
      </c>
      <c r="F364" t="s">
        <v>684</v>
      </c>
    </row>
    <row r="365" spans="5:6" x14ac:dyDescent="0.2">
      <c r="E365" t="s">
        <v>586</v>
      </c>
      <c r="F365" t="s">
        <v>685</v>
      </c>
    </row>
    <row r="366" spans="5:6" x14ac:dyDescent="0.2">
      <c r="E366" t="s">
        <v>586</v>
      </c>
      <c r="F366" t="s">
        <v>686</v>
      </c>
    </row>
    <row r="367" spans="5:6" x14ac:dyDescent="0.2">
      <c r="E367" t="s">
        <v>586</v>
      </c>
      <c r="F367" t="s">
        <v>687</v>
      </c>
    </row>
    <row r="368" spans="5:6" x14ac:dyDescent="0.2">
      <c r="E368" t="s">
        <v>586</v>
      </c>
      <c r="F368" t="s">
        <v>156</v>
      </c>
    </row>
    <row r="369" spans="5:6" x14ac:dyDescent="0.2">
      <c r="E369" t="s">
        <v>586</v>
      </c>
      <c r="F369" t="s">
        <v>688</v>
      </c>
    </row>
    <row r="370" spans="5:6" x14ac:dyDescent="0.2">
      <c r="E370" t="s">
        <v>586</v>
      </c>
      <c r="F370" t="s">
        <v>689</v>
      </c>
    </row>
    <row r="371" spans="5:6" x14ac:dyDescent="0.2">
      <c r="E371" t="s">
        <v>586</v>
      </c>
      <c r="F371" t="s">
        <v>690</v>
      </c>
    </row>
    <row r="372" spans="5:6" x14ac:dyDescent="0.2">
      <c r="E372" t="s">
        <v>586</v>
      </c>
      <c r="F372" t="s">
        <v>691</v>
      </c>
    </row>
    <row r="373" spans="5:6" x14ac:dyDescent="0.2">
      <c r="E373" t="s">
        <v>586</v>
      </c>
      <c r="F373" t="s">
        <v>692</v>
      </c>
    </row>
    <row r="374" spans="5:6" x14ac:dyDescent="0.2">
      <c r="E374" t="s">
        <v>586</v>
      </c>
      <c r="F374" t="s">
        <v>693</v>
      </c>
    </row>
    <row r="375" spans="5:6" x14ac:dyDescent="0.2">
      <c r="E375" t="s">
        <v>586</v>
      </c>
      <c r="F375" t="s">
        <v>694</v>
      </c>
    </row>
    <row r="376" spans="5:6" x14ac:dyDescent="0.2">
      <c r="E376" t="s">
        <v>586</v>
      </c>
      <c r="F376" t="s">
        <v>695</v>
      </c>
    </row>
    <row r="377" spans="5:6" x14ac:dyDescent="0.2">
      <c r="E377" t="s">
        <v>586</v>
      </c>
      <c r="F377" t="s">
        <v>696</v>
      </c>
    </row>
    <row r="378" spans="5:6" x14ac:dyDescent="0.2">
      <c r="E378" t="s">
        <v>586</v>
      </c>
      <c r="F378" t="s">
        <v>697</v>
      </c>
    </row>
    <row r="379" spans="5:6" x14ac:dyDescent="0.2">
      <c r="E379" t="s">
        <v>586</v>
      </c>
      <c r="F379" t="s">
        <v>698</v>
      </c>
    </row>
    <row r="380" spans="5:6" x14ac:dyDescent="0.2">
      <c r="E380" t="s">
        <v>586</v>
      </c>
      <c r="F380" t="s">
        <v>699</v>
      </c>
    </row>
    <row r="381" spans="5:6" x14ac:dyDescent="0.2">
      <c r="E381" t="s">
        <v>581</v>
      </c>
      <c r="F381" t="s">
        <v>700</v>
      </c>
    </row>
    <row r="382" spans="5:6" x14ac:dyDescent="0.2">
      <c r="E382" t="s">
        <v>586</v>
      </c>
      <c r="F382" t="s">
        <v>701</v>
      </c>
    </row>
    <row r="383" spans="5:6" x14ac:dyDescent="0.2">
      <c r="E383" t="s">
        <v>586</v>
      </c>
      <c r="F383" t="s">
        <v>702</v>
      </c>
    </row>
    <row r="384" spans="5:6" x14ac:dyDescent="0.2">
      <c r="E384" t="s">
        <v>586</v>
      </c>
      <c r="F384" t="s">
        <v>703</v>
      </c>
    </row>
    <row r="385" spans="5:6" x14ac:dyDescent="0.2">
      <c r="E385" t="s">
        <v>586</v>
      </c>
      <c r="F385" t="s">
        <v>704</v>
      </c>
    </row>
    <row r="386" spans="5:6" x14ac:dyDescent="0.2">
      <c r="E386" t="s">
        <v>586</v>
      </c>
      <c r="F386" t="s">
        <v>705</v>
      </c>
    </row>
    <row r="387" spans="5:6" x14ac:dyDescent="0.2">
      <c r="E387" t="s">
        <v>586</v>
      </c>
      <c r="F387" t="s">
        <v>706</v>
      </c>
    </row>
    <row r="388" spans="5:6" x14ac:dyDescent="0.2">
      <c r="E388" t="s">
        <v>586</v>
      </c>
      <c r="F388" t="s">
        <v>707</v>
      </c>
    </row>
    <row r="389" spans="5:6" x14ac:dyDescent="0.2">
      <c r="E389" t="s">
        <v>586</v>
      </c>
      <c r="F389" t="s">
        <v>708</v>
      </c>
    </row>
    <row r="390" spans="5:6" x14ac:dyDescent="0.2">
      <c r="E390" t="s">
        <v>586</v>
      </c>
      <c r="F390" t="s">
        <v>709</v>
      </c>
    </row>
    <row r="391" spans="5:6" x14ac:dyDescent="0.2">
      <c r="E391" t="s">
        <v>581</v>
      </c>
      <c r="F391" t="s">
        <v>710</v>
      </c>
    </row>
    <row r="392" spans="5:6" x14ac:dyDescent="0.2">
      <c r="E392" t="s">
        <v>586</v>
      </c>
      <c r="F392" t="s">
        <v>711</v>
      </c>
    </row>
    <row r="393" spans="5:6" x14ac:dyDescent="0.2">
      <c r="E393" t="s">
        <v>597</v>
      </c>
      <c r="F393" t="s">
        <v>683</v>
      </c>
    </row>
    <row r="394" spans="5:6" x14ac:dyDescent="0.2">
      <c r="E394" t="s">
        <v>581</v>
      </c>
      <c r="F394" t="s">
        <v>712</v>
      </c>
    </row>
    <row r="395" spans="5:6" x14ac:dyDescent="0.2">
      <c r="E395" t="s">
        <v>581</v>
      </c>
      <c r="F395" t="s">
        <v>713</v>
      </c>
    </row>
    <row r="396" spans="5:6" x14ac:dyDescent="0.2">
      <c r="E396" t="s">
        <v>581</v>
      </c>
      <c r="F396" t="s">
        <v>714</v>
      </c>
    </row>
    <row r="397" spans="5:6" x14ac:dyDescent="0.2">
      <c r="E397" t="s">
        <v>586</v>
      </c>
      <c r="F397" t="s">
        <v>715</v>
      </c>
    </row>
    <row r="398" spans="5:6" x14ac:dyDescent="0.2">
      <c r="E398" t="s">
        <v>586</v>
      </c>
      <c r="F398" t="s">
        <v>716</v>
      </c>
    </row>
    <row r="399" spans="5:6" x14ac:dyDescent="0.2">
      <c r="E399" t="s">
        <v>586</v>
      </c>
      <c r="F399" t="s">
        <v>717</v>
      </c>
    </row>
    <row r="400" spans="5:6" x14ac:dyDescent="0.2">
      <c r="E400" t="s">
        <v>586</v>
      </c>
      <c r="F400" t="s">
        <v>718</v>
      </c>
    </row>
    <row r="401" spans="5:6" x14ac:dyDescent="0.2">
      <c r="E401" t="s">
        <v>586</v>
      </c>
      <c r="F401" t="s">
        <v>719</v>
      </c>
    </row>
    <row r="402" spans="5:6" x14ac:dyDescent="0.2">
      <c r="E402" s="45" t="s">
        <v>127</v>
      </c>
      <c r="F402" s="45" t="s">
        <v>145</v>
      </c>
    </row>
    <row r="403" spans="5:6" x14ac:dyDescent="0.2">
      <c r="E403" t="s">
        <v>586</v>
      </c>
      <c r="F403" t="s">
        <v>720</v>
      </c>
    </row>
    <row r="404" spans="5:6" x14ac:dyDescent="0.2">
      <c r="E404" t="s">
        <v>349</v>
      </c>
      <c r="F404" t="s">
        <v>721</v>
      </c>
    </row>
    <row r="405" spans="5:6" x14ac:dyDescent="0.2">
      <c r="E405" t="s">
        <v>586</v>
      </c>
      <c r="F405" t="s">
        <v>722</v>
      </c>
    </row>
    <row r="406" spans="5:6" x14ac:dyDescent="0.2">
      <c r="E406" t="s">
        <v>349</v>
      </c>
      <c r="F406" t="s">
        <v>723</v>
      </c>
    </row>
    <row r="407" spans="5:6" x14ac:dyDescent="0.2">
      <c r="E407" t="s">
        <v>586</v>
      </c>
      <c r="F407" t="s">
        <v>724</v>
      </c>
    </row>
    <row r="408" spans="5:6" x14ac:dyDescent="0.2">
      <c r="E408" t="s">
        <v>349</v>
      </c>
      <c r="F408" t="s">
        <v>725</v>
      </c>
    </row>
    <row r="409" spans="5:6" x14ac:dyDescent="0.2">
      <c r="E409" t="s">
        <v>349</v>
      </c>
      <c r="F409" t="s">
        <v>726</v>
      </c>
    </row>
    <row r="410" spans="5:6" x14ac:dyDescent="0.2">
      <c r="E410" t="s">
        <v>586</v>
      </c>
      <c r="F410" t="s">
        <v>727</v>
      </c>
    </row>
    <row r="411" spans="5:6" x14ac:dyDescent="0.2">
      <c r="E411" t="s">
        <v>581</v>
      </c>
      <c r="F411" t="s">
        <v>728</v>
      </c>
    </row>
    <row r="412" spans="5:6" x14ac:dyDescent="0.2">
      <c r="E412" t="s">
        <v>586</v>
      </c>
      <c r="F412" t="s">
        <v>729</v>
      </c>
    </row>
    <row r="413" spans="5:6" x14ac:dyDescent="0.2">
      <c r="E413" t="s">
        <v>349</v>
      </c>
      <c r="F413" t="s">
        <v>730</v>
      </c>
    </row>
    <row r="414" spans="5:6" x14ac:dyDescent="0.2">
      <c r="E414" t="s">
        <v>586</v>
      </c>
      <c r="F414" t="s">
        <v>731</v>
      </c>
    </row>
    <row r="415" spans="5:6" x14ac:dyDescent="0.2">
      <c r="E415" t="s">
        <v>586</v>
      </c>
      <c r="F415" t="s">
        <v>732</v>
      </c>
    </row>
    <row r="416" spans="5:6" x14ac:dyDescent="0.2">
      <c r="E416" t="s">
        <v>349</v>
      </c>
      <c r="F416" t="s">
        <v>733</v>
      </c>
    </row>
    <row r="417" spans="5:6" x14ac:dyDescent="0.2">
      <c r="E417" t="s">
        <v>581</v>
      </c>
      <c r="F417" t="s">
        <v>734</v>
      </c>
    </row>
    <row r="418" spans="5:6" x14ac:dyDescent="0.2">
      <c r="E418" t="s">
        <v>349</v>
      </c>
      <c r="F418" t="s">
        <v>735</v>
      </c>
    </row>
    <row r="419" spans="5:6" x14ac:dyDescent="0.2">
      <c r="E419" t="s">
        <v>349</v>
      </c>
      <c r="F419" t="s">
        <v>736</v>
      </c>
    </row>
    <row r="420" spans="5:6" x14ac:dyDescent="0.2">
      <c r="E420" t="s">
        <v>581</v>
      </c>
      <c r="F420" t="s">
        <v>737</v>
      </c>
    </row>
    <row r="421" spans="5:6" x14ac:dyDescent="0.2">
      <c r="E421" t="s">
        <v>349</v>
      </c>
      <c r="F421" t="s">
        <v>738</v>
      </c>
    </row>
    <row r="422" spans="5:6" x14ac:dyDescent="0.2">
      <c r="E422" t="s">
        <v>586</v>
      </c>
      <c r="F422" t="s">
        <v>739</v>
      </c>
    </row>
    <row r="423" spans="5:6" x14ac:dyDescent="0.2">
      <c r="E423" t="s">
        <v>581</v>
      </c>
      <c r="F423" t="s">
        <v>740</v>
      </c>
    </row>
    <row r="424" spans="5:6" x14ac:dyDescent="0.2">
      <c r="E424" t="s">
        <v>349</v>
      </c>
      <c r="F424" t="s">
        <v>741</v>
      </c>
    </row>
    <row r="425" spans="5:6" x14ac:dyDescent="0.2">
      <c r="E425" t="s">
        <v>586</v>
      </c>
      <c r="F425" t="s">
        <v>742</v>
      </c>
    </row>
    <row r="426" spans="5:6" x14ac:dyDescent="0.2">
      <c r="E426" t="s">
        <v>586</v>
      </c>
      <c r="F426" t="s">
        <v>743</v>
      </c>
    </row>
    <row r="427" spans="5:6" x14ac:dyDescent="0.2">
      <c r="E427" t="s">
        <v>581</v>
      </c>
      <c r="F427" t="s">
        <v>744</v>
      </c>
    </row>
    <row r="428" spans="5:6" x14ac:dyDescent="0.2">
      <c r="E428" t="s">
        <v>581</v>
      </c>
      <c r="F428" t="s">
        <v>745</v>
      </c>
    </row>
    <row r="429" spans="5:6" x14ac:dyDescent="0.2">
      <c r="E429" t="s">
        <v>581</v>
      </c>
      <c r="F429" t="s">
        <v>746</v>
      </c>
    </row>
    <row r="430" spans="5:6" x14ac:dyDescent="0.2">
      <c r="E430" t="s">
        <v>586</v>
      </c>
      <c r="F430" t="s">
        <v>747</v>
      </c>
    </row>
    <row r="431" spans="5:6" x14ac:dyDescent="0.2">
      <c r="E431" t="s">
        <v>349</v>
      </c>
      <c r="F431" t="s">
        <v>748</v>
      </c>
    </row>
    <row r="432" spans="5:6" x14ac:dyDescent="0.2">
      <c r="E432" t="s">
        <v>586</v>
      </c>
      <c r="F432" t="s">
        <v>749</v>
      </c>
    </row>
    <row r="433" spans="5:6" x14ac:dyDescent="0.2">
      <c r="E433" t="s">
        <v>597</v>
      </c>
      <c r="F433" t="s">
        <v>145</v>
      </c>
    </row>
    <row r="434" spans="5:6" x14ac:dyDescent="0.2">
      <c r="E434" t="s">
        <v>581</v>
      </c>
      <c r="F434" t="s">
        <v>750</v>
      </c>
    </row>
    <row r="435" spans="5:6" x14ac:dyDescent="0.2">
      <c r="E435" t="s">
        <v>581</v>
      </c>
      <c r="F435" t="s">
        <v>751</v>
      </c>
    </row>
    <row r="436" spans="5:6" x14ac:dyDescent="0.2">
      <c r="E436" t="s">
        <v>581</v>
      </c>
      <c r="F436" t="s">
        <v>752</v>
      </c>
    </row>
    <row r="437" spans="5:6" x14ac:dyDescent="0.2">
      <c r="E437" t="s">
        <v>581</v>
      </c>
      <c r="F437" t="s">
        <v>753</v>
      </c>
    </row>
    <row r="438" spans="5:6" x14ac:dyDescent="0.2">
      <c r="E438" t="s">
        <v>581</v>
      </c>
      <c r="F438" t="s">
        <v>754</v>
      </c>
    </row>
    <row r="439" spans="5:6" x14ac:dyDescent="0.2">
      <c r="E439" t="s">
        <v>581</v>
      </c>
      <c r="F439" t="s">
        <v>755</v>
      </c>
    </row>
    <row r="440" spans="5:6" x14ac:dyDescent="0.2">
      <c r="E440" t="s">
        <v>581</v>
      </c>
      <c r="F440" t="s">
        <v>756</v>
      </c>
    </row>
    <row r="441" spans="5:6" x14ac:dyDescent="0.2">
      <c r="E441" t="s">
        <v>581</v>
      </c>
      <c r="F441" t="s">
        <v>757</v>
      </c>
    </row>
    <row r="442" spans="5:6" x14ac:dyDescent="0.2">
      <c r="E442" t="s">
        <v>581</v>
      </c>
      <c r="F442" t="s">
        <v>758</v>
      </c>
    </row>
    <row r="443" spans="5:6" x14ac:dyDescent="0.2">
      <c r="E443" t="s">
        <v>581</v>
      </c>
      <c r="F443" t="s">
        <v>759</v>
      </c>
    </row>
    <row r="444" spans="5:6" x14ac:dyDescent="0.2">
      <c r="E444" t="s">
        <v>581</v>
      </c>
      <c r="F444" t="s">
        <v>760</v>
      </c>
    </row>
    <row r="445" spans="5:6" x14ac:dyDescent="0.2">
      <c r="E445" t="s">
        <v>586</v>
      </c>
      <c r="F445" t="s">
        <v>761</v>
      </c>
    </row>
    <row r="446" spans="5:6" x14ac:dyDescent="0.2">
      <c r="E446" t="s">
        <v>586</v>
      </c>
      <c r="F446" t="s">
        <v>762</v>
      </c>
    </row>
    <row r="447" spans="5:6" x14ac:dyDescent="0.2">
      <c r="E447" t="s">
        <v>581</v>
      </c>
      <c r="F447" t="s">
        <v>763</v>
      </c>
    </row>
    <row r="448" spans="5:6" x14ac:dyDescent="0.2">
      <c r="E448" t="s">
        <v>349</v>
      </c>
      <c r="F448" t="s">
        <v>764</v>
      </c>
    </row>
    <row r="449" spans="5:6" x14ac:dyDescent="0.2">
      <c r="E449" t="s">
        <v>586</v>
      </c>
      <c r="F449" t="s">
        <v>765</v>
      </c>
    </row>
    <row r="450" spans="5:6" x14ac:dyDescent="0.2">
      <c r="E450" t="s">
        <v>586</v>
      </c>
      <c r="F450" t="s">
        <v>766</v>
      </c>
    </row>
    <row r="451" spans="5:6" x14ac:dyDescent="0.2">
      <c r="E451" t="s">
        <v>586</v>
      </c>
      <c r="F451" t="s">
        <v>767</v>
      </c>
    </row>
    <row r="452" spans="5:6" x14ac:dyDescent="0.2">
      <c r="E452" t="s">
        <v>586</v>
      </c>
      <c r="F452" t="s">
        <v>768</v>
      </c>
    </row>
    <row r="453" spans="5:6" x14ac:dyDescent="0.2">
      <c r="E453" t="s">
        <v>586</v>
      </c>
      <c r="F453" t="s">
        <v>769</v>
      </c>
    </row>
    <row r="454" spans="5:6" x14ac:dyDescent="0.2">
      <c r="E454" s="45" t="s">
        <v>127</v>
      </c>
      <c r="F454" s="45" t="s">
        <v>146</v>
      </c>
    </row>
    <row r="455" spans="5:6" x14ac:dyDescent="0.2">
      <c r="E455" t="s">
        <v>586</v>
      </c>
      <c r="F455" t="s">
        <v>770</v>
      </c>
    </row>
    <row r="456" spans="5:6" x14ac:dyDescent="0.2">
      <c r="E456" t="s">
        <v>586</v>
      </c>
      <c r="F456" t="s">
        <v>771</v>
      </c>
    </row>
    <row r="457" spans="5:6" x14ac:dyDescent="0.2">
      <c r="E457" t="s">
        <v>349</v>
      </c>
      <c r="F457" t="s">
        <v>772</v>
      </c>
    </row>
    <row r="458" spans="5:6" x14ac:dyDescent="0.2">
      <c r="E458" t="s">
        <v>349</v>
      </c>
      <c r="F458" t="s">
        <v>773</v>
      </c>
    </row>
    <row r="459" spans="5:6" x14ac:dyDescent="0.2">
      <c r="E459" t="s">
        <v>586</v>
      </c>
      <c r="F459" t="s">
        <v>774</v>
      </c>
    </row>
    <row r="460" spans="5:6" x14ac:dyDescent="0.2">
      <c r="E460" t="s">
        <v>586</v>
      </c>
      <c r="F460" t="s">
        <v>775</v>
      </c>
    </row>
    <row r="461" spans="5:6" x14ac:dyDescent="0.2">
      <c r="E461" t="s">
        <v>586</v>
      </c>
      <c r="F461" t="s">
        <v>776</v>
      </c>
    </row>
    <row r="462" spans="5:6" x14ac:dyDescent="0.2">
      <c r="E462" t="s">
        <v>586</v>
      </c>
      <c r="F462" t="s">
        <v>777</v>
      </c>
    </row>
    <row r="463" spans="5:6" x14ac:dyDescent="0.2">
      <c r="E463" t="s">
        <v>586</v>
      </c>
      <c r="F463" t="s">
        <v>778</v>
      </c>
    </row>
    <row r="464" spans="5:6" x14ac:dyDescent="0.2">
      <c r="E464" t="s">
        <v>349</v>
      </c>
      <c r="F464" t="s">
        <v>779</v>
      </c>
    </row>
    <row r="465" spans="5:6" x14ac:dyDescent="0.2">
      <c r="E465" t="s">
        <v>349</v>
      </c>
      <c r="F465" t="s">
        <v>780</v>
      </c>
    </row>
    <row r="466" spans="5:6" x14ac:dyDescent="0.2">
      <c r="E466" t="s">
        <v>586</v>
      </c>
      <c r="F466" t="s">
        <v>781</v>
      </c>
    </row>
    <row r="467" spans="5:6" x14ac:dyDescent="0.2">
      <c r="E467" t="s">
        <v>586</v>
      </c>
      <c r="F467" t="s">
        <v>782</v>
      </c>
    </row>
    <row r="468" spans="5:6" x14ac:dyDescent="0.2">
      <c r="E468" t="s">
        <v>586</v>
      </c>
      <c r="F468" t="s">
        <v>783</v>
      </c>
    </row>
    <row r="469" spans="5:6" x14ac:dyDescent="0.2">
      <c r="E469" t="s">
        <v>349</v>
      </c>
      <c r="F469" t="s">
        <v>784</v>
      </c>
    </row>
    <row r="470" spans="5:6" x14ac:dyDescent="0.2">
      <c r="E470" t="s">
        <v>586</v>
      </c>
      <c r="F470" t="s">
        <v>785</v>
      </c>
    </row>
    <row r="471" spans="5:6" x14ac:dyDescent="0.2">
      <c r="E471" t="s">
        <v>349</v>
      </c>
      <c r="F471" t="s">
        <v>786</v>
      </c>
    </row>
    <row r="472" spans="5:6" x14ac:dyDescent="0.2">
      <c r="E472" t="s">
        <v>581</v>
      </c>
      <c r="F472" t="s">
        <v>787</v>
      </c>
    </row>
    <row r="473" spans="5:6" x14ac:dyDescent="0.2">
      <c r="E473" t="s">
        <v>581</v>
      </c>
      <c r="F473" t="s">
        <v>788</v>
      </c>
    </row>
    <row r="474" spans="5:6" x14ac:dyDescent="0.2">
      <c r="E474" t="s">
        <v>349</v>
      </c>
      <c r="F474" t="s">
        <v>789</v>
      </c>
    </row>
    <row r="475" spans="5:6" x14ac:dyDescent="0.2">
      <c r="E475" t="s">
        <v>586</v>
      </c>
      <c r="F475" t="s">
        <v>772</v>
      </c>
    </row>
    <row r="476" spans="5:6" x14ac:dyDescent="0.2">
      <c r="E476" t="s">
        <v>597</v>
      </c>
      <c r="F476" t="s">
        <v>146</v>
      </c>
    </row>
    <row r="477" spans="5:6" x14ac:dyDescent="0.2">
      <c r="E477" s="45" t="s">
        <v>127</v>
      </c>
      <c r="F477" s="45" t="s">
        <v>147</v>
      </c>
    </row>
    <row r="478" spans="5:6" x14ac:dyDescent="0.2">
      <c r="E478" t="s">
        <v>597</v>
      </c>
      <c r="F478" t="s">
        <v>790</v>
      </c>
    </row>
    <row r="479" spans="5:6" x14ac:dyDescent="0.2">
      <c r="E479" t="s">
        <v>581</v>
      </c>
      <c r="F479" t="s">
        <v>791</v>
      </c>
    </row>
    <row r="480" spans="5:6" x14ac:dyDescent="0.2">
      <c r="E480" t="s">
        <v>581</v>
      </c>
      <c r="F480" t="s">
        <v>792</v>
      </c>
    </row>
    <row r="481" spans="5:6" x14ac:dyDescent="0.2">
      <c r="E481" t="s">
        <v>581</v>
      </c>
      <c r="F481" t="s">
        <v>793</v>
      </c>
    </row>
    <row r="482" spans="5:6" x14ac:dyDescent="0.2">
      <c r="E482" t="s">
        <v>586</v>
      </c>
      <c r="F482" t="s">
        <v>794</v>
      </c>
    </row>
    <row r="483" spans="5:6" x14ac:dyDescent="0.2">
      <c r="E483" t="s">
        <v>581</v>
      </c>
      <c r="F483" t="s">
        <v>795</v>
      </c>
    </row>
    <row r="484" spans="5:6" x14ac:dyDescent="0.2">
      <c r="E484" t="s">
        <v>581</v>
      </c>
      <c r="F484" t="s">
        <v>796</v>
      </c>
    </row>
    <row r="485" spans="5:6" x14ac:dyDescent="0.2">
      <c r="E485" t="s">
        <v>581</v>
      </c>
      <c r="F485" t="s">
        <v>797</v>
      </c>
    </row>
    <row r="486" spans="5:6" x14ac:dyDescent="0.2">
      <c r="E486" t="s">
        <v>586</v>
      </c>
      <c r="F486" t="s">
        <v>798</v>
      </c>
    </row>
    <row r="487" spans="5:6" x14ac:dyDescent="0.2">
      <c r="E487" t="s">
        <v>586</v>
      </c>
      <c r="F487" t="s">
        <v>799</v>
      </c>
    </row>
    <row r="488" spans="5:6" x14ac:dyDescent="0.2">
      <c r="E488" t="s">
        <v>581</v>
      </c>
      <c r="F488" t="s">
        <v>800</v>
      </c>
    </row>
    <row r="489" spans="5:6" x14ac:dyDescent="0.2">
      <c r="E489" t="s">
        <v>586</v>
      </c>
      <c r="F489" t="s">
        <v>801</v>
      </c>
    </row>
    <row r="490" spans="5:6" x14ac:dyDescent="0.2">
      <c r="E490" t="s">
        <v>581</v>
      </c>
      <c r="F490" t="s">
        <v>802</v>
      </c>
    </row>
    <row r="491" spans="5:6" x14ac:dyDescent="0.2">
      <c r="E491" t="s">
        <v>581</v>
      </c>
      <c r="F491" t="s">
        <v>364</v>
      </c>
    </row>
    <row r="492" spans="5:6" x14ac:dyDescent="0.2">
      <c r="E492" t="s">
        <v>581</v>
      </c>
      <c r="F492" t="s">
        <v>402</v>
      </c>
    </row>
    <row r="493" spans="5:6" x14ac:dyDescent="0.2">
      <c r="E493" t="s">
        <v>581</v>
      </c>
      <c r="F493" t="s">
        <v>803</v>
      </c>
    </row>
    <row r="494" spans="5:6" x14ac:dyDescent="0.2">
      <c r="E494" t="s">
        <v>581</v>
      </c>
      <c r="F494" t="s">
        <v>804</v>
      </c>
    </row>
    <row r="495" spans="5:6" x14ac:dyDescent="0.2">
      <c r="E495" t="s">
        <v>581</v>
      </c>
      <c r="F495" t="s">
        <v>805</v>
      </c>
    </row>
    <row r="496" spans="5:6" x14ac:dyDescent="0.2">
      <c r="E496" t="s">
        <v>581</v>
      </c>
      <c r="F496" t="s">
        <v>806</v>
      </c>
    </row>
    <row r="497" spans="4:6" x14ac:dyDescent="0.2">
      <c r="E497" t="s">
        <v>581</v>
      </c>
      <c r="F497" t="s">
        <v>807</v>
      </c>
    </row>
    <row r="498" spans="4:6" x14ac:dyDescent="0.2">
      <c r="E498" t="s">
        <v>581</v>
      </c>
      <c r="F498" t="s">
        <v>808</v>
      </c>
    </row>
    <row r="499" spans="4:6" x14ac:dyDescent="0.2">
      <c r="E499" t="s">
        <v>581</v>
      </c>
      <c r="F499" t="s">
        <v>809</v>
      </c>
    </row>
    <row r="500" spans="4:6" x14ac:dyDescent="0.2">
      <c r="E500" t="s">
        <v>581</v>
      </c>
      <c r="F500" t="s">
        <v>810</v>
      </c>
    </row>
    <row r="501" spans="4:6" x14ac:dyDescent="0.2">
      <c r="E501" t="s">
        <v>581</v>
      </c>
      <c r="F501" t="s">
        <v>811</v>
      </c>
    </row>
    <row r="502" spans="4:6" x14ac:dyDescent="0.2">
      <c r="E502" t="s">
        <v>581</v>
      </c>
      <c r="F502" t="s">
        <v>812</v>
      </c>
    </row>
    <row r="503" spans="4:6" x14ac:dyDescent="0.2">
      <c r="E503" t="s">
        <v>581</v>
      </c>
      <c r="F503" t="s">
        <v>813</v>
      </c>
    </row>
    <row r="504" spans="4:6" x14ac:dyDescent="0.2">
      <c r="E504" t="s">
        <v>597</v>
      </c>
      <c r="F504" t="s">
        <v>814</v>
      </c>
    </row>
    <row r="505" spans="4:6" x14ac:dyDescent="0.2">
      <c r="E505" t="s">
        <v>597</v>
      </c>
      <c r="F505" t="s">
        <v>815</v>
      </c>
    </row>
    <row r="506" spans="4:6" x14ac:dyDescent="0.2">
      <c r="E506" t="s">
        <v>586</v>
      </c>
      <c r="F506" t="s">
        <v>816</v>
      </c>
    </row>
    <row r="507" spans="4:6" x14ac:dyDescent="0.2">
      <c r="D507" s="45" t="s">
        <v>817</v>
      </c>
    </row>
    <row r="508" spans="4:6" x14ac:dyDescent="0.2">
      <c r="E508" s="45" t="s">
        <v>127</v>
      </c>
      <c r="F508" s="45" t="s">
        <v>149</v>
      </c>
    </row>
    <row r="509" spans="4:6" x14ac:dyDescent="0.2">
      <c r="E509" t="s">
        <v>349</v>
      </c>
      <c r="F509" t="s">
        <v>818</v>
      </c>
    </row>
    <row r="510" spans="4:6" x14ac:dyDescent="0.2">
      <c r="E510" t="s">
        <v>349</v>
      </c>
      <c r="F510" t="s">
        <v>819</v>
      </c>
    </row>
    <row r="511" spans="4:6" x14ac:dyDescent="0.2">
      <c r="E511" t="s">
        <v>349</v>
      </c>
      <c r="F511" t="s">
        <v>820</v>
      </c>
    </row>
    <row r="512" spans="4:6" x14ac:dyDescent="0.2">
      <c r="E512" t="s">
        <v>349</v>
      </c>
      <c r="F512" t="s">
        <v>821</v>
      </c>
    </row>
    <row r="513" spans="5:6" x14ac:dyDescent="0.2">
      <c r="E513" t="s">
        <v>349</v>
      </c>
      <c r="F513" t="s">
        <v>822</v>
      </c>
    </row>
    <row r="514" spans="5:6" x14ac:dyDescent="0.2">
      <c r="E514" t="s">
        <v>349</v>
      </c>
      <c r="F514" t="s">
        <v>823</v>
      </c>
    </row>
    <row r="515" spans="5:6" x14ac:dyDescent="0.2">
      <c r="E515" t="s">
        <v>349</v>
      </c>
      <c r="F515" t="s">
        <v>824</v>
      </c>
    </row>
    <row r="516" spans="5:6" x14ac:dyDescent="0.2">
      <c r="E516" t="s">
        <v>349</v>
      </c>
      <c r="F516" t="s">
        <v>825</v>
      </c>
    </row>
    <row r="517" spans="5:6" x14ac:dyDescent="0.2">
      <c r="E517" t="s">
        <v>349</v>
      </c>
      <c r="F517" t="s">
        <v>826</v>
      </c>
    </row>
    <row r="518" spans="5:6" x14ac:dyDescent="0.2">
      <c r="E518" t="s">
        <v>349</v>
      </c>
      <c r="F518" t="s">
        <v>827</v>
      </c>
    </row>
    <row r="519" spans="5:6" x14ac:dyDescent="0.2">
      <c r="E519" t="s">
        <v>349</v>
      </c>
      <c r="F519" t="s">
        <v>828</v>
      </c>
    </row>
    <row r="520" spans="5:6" x14ac:dyDescent="0.2">
      <c r="E520" t="s">
        <v>349</v>
      </c>
      <c r="F520" t="s">
        <v>829</v>
      </c>
    </row>
    <row r="521" spans="5:6" x14ac:dyDescent="0.2">
      <c r="E521" t="s">
        <v>349</v>
      </c>
      <c r="F521" t="s">
        <v>830</v>
      </c>
    </row>
    <row r="522" spans="5:6" x14ac:dyDescent="0.2">
      <c r="E522" t="s">
        <v>349</v>
      </c>
      <c r="F522" t="s">
        <v>831</v>
      </c>
    </row>
    <row r="523" spans="5:6" x14ac:dyDescent="0.2">
      <c r="E523" t="s">
        <v>349</v>
      </c>
      <c r="F523" t="s">
        <v>832</v>
      </c>
    </row>
    <row r="524" spans="5:6" x14ac:dyDescent="0.2">
      <c r="E524" t="s">
        <v>349</v>
      </c>
      <c r="F524" t="s">
        <v>833</v>
      </c>
    </row>
    <row r="525" spans="5:6" x14ac:dyDescent="0.2">
      <c r="E525" t="s">
        <v>349</v>
      </c>
      <c r="F525" t="s">
        <v>834</v>
      </c>
    </row>
    <row r="526" spans="5:6" x14ac:dyDescent="0.2">
      <c r="E526" t="s">
        <v>349</v>
      </c>
      <c r="F526" t="s">
        <v>835</v>
      </c>
    </row>
    <row r="527" spans="5:6" x14ac:dyDescent="0.2">
      <c r="E527" t="s">
        <v>349</v>
      </c>
      <c r="F527" t="s">
        <v>836</v>
      </c>
    </row>
    <row r="528" spans="5:6" x14ac:dyDescent="0.2">
      <c r="E528" t="s">
        <v>349</v>
      </c>
      <c r="F528" t="s">
        <v>837</v>
      </c>
    </row>
    <row r="529" spans="5:6" x14ac:dyDescent="0.2">
      <c r="E529" t="s">
        <v>349</v>
      </c>
      <c r="F529" t="s">
        <v>838</v>
      </c>
    </row>
    <row r="530" spans="5:6" x14ac:dyDescent="0.2">
      <c r="E530" t="s">
        <v>349</v>
      </c>
      <c r="F530" t="s">
        <v>839</v>
      </c>
    </row>
    <row r="531" spans="5:6" x14ac:dyDescent="0.2">
      <c r="E531" t="s">
        <v>349</v>
      </c>
      <c r="F531" t="s">
        <v>840</v>
      </c>
    </row>
    <row r="532" spans="5:6" x14ac:dyDescent="0.2">
      <c r="E532" t="s">
        <v>349</v>
      </c>
      <c r="F532" t="s">
        <v>841</v>
      </c>
    </row>
    <row r="533" spans="5:6" x14ac:dyDescent="0.2">
      <c r="E533" t="s">
        <v>349</v>
      </c>
      <c r="F533" t="s">
        <v>842</v>
      </c>
    </row>
    <row r="534" spans="5:6" x14ac:dyDescent="0.2">
      <c r="E534" t="s">
        <v>349</v>
      </c>
      <c r="F534" t="s">
        <v>843</v>
      </c>
    </row>
    <row r="535" spans="5:6" x14ac:dyDescent="0.2">
      <c r="E535" t="s">
        <v>349</v>
      </c>
      <c r="F535" t="s">
        <v>844</v>
      </c>
    </row>
    <row r="536" spans="5:6" x14ac:dyDescent="0.2">
      <c r="E536" t="s">
        <v>581</v>
      </c>
      <c r="F536" t="s">
        <v>845</v>
      </c>
    </row>
    <row r="537" spans="5:6" x14ac:dyDescent="0.2">
      <c r="E537" t="s">
        <v>581</v>
      </c>
      <c r="F537" t="s">
        <v>846</v>
      </c>
    </row>
    <row r="538" spans="5:6" x14ac:dyDescent="0.2">
      <c r="E538" t="s">
        <v>581</v>
      </c>
      <c r="F538" t="s">
        <v>847</v>
      </c>
    </row>
    <row r="539" spans="5:6" x14ac:dyDescent="0.2">
      <c r="E539" t="s">
        <v>581</v>
      </c>
      <c r="F539" t="s">
        <v>848</v>
      </c>
    </row>
    <row r="540" spans="5:6" x14ac:dyDescent="0.2">
      <c r="E540" t="s">
        <v>349</v>
      </c>
      <c r="F540" t="s">
        <v>849</v>
      </c>
    </row>
    <row r="541" spans="5:6" x14ac:dyDescent="0.2">
      <c r="E541" t="s">
        <v>349</v>
      </c>
      <c r="F541" t="s">
        <v>850</v>
      </c>
    </row>
    <row r="542" spans="5:6" x14ac:dyDescent="0.2">
      <c r="E542" t="s">
        <v>349</v>
      </c>
      <c r="F542" t="s">
        <v>851</v>
      </c>
    </row>
    <row r="543" spans="5:6" x14ac:dyDescent="0.2">
      <c r="E543" t="s">
        <v>349</v>
      </c>
      <c r="F543" t="s">
        <v>852</v>
      </c>
    </row>
    <row r="544" spans="5:6" x14ac:dyDescent="0.2">
      <c r="E544" t="s">
        <v>349</v>
      </c>
      <c r="F544" t="s">
        <v>853</v>
      </c>
    </row>
    <row r="545" spans="5:6" x14ac:dyDescent="0.2">
      <c r="E545" t="s">
        <v>349</v>
      </c>
      <c r="F545" t="s">
        <v>854</v>
      </c>
    </row>
    <row r="546" spans="5:6" x14ac:dyDescent="0.2">
      <c r="E546" t="s">
        <v>349</v>
      </c>
      <c r="F546" t="s">
        <v>855</v>
      </c>
    </row>
    <row r="547" spans="5:6" x14ac:dyDescent="0.2">
      <c r="E547" t="s">
        <v>349</v>
      </c>
      <c r="F547" t="s">
        <v>856</v>
      </c>
    </row>
    <row r="548" spans="5:6" x14ac:dyDescent="0.2">
      <c r="E548" t="s">
        <v>349</v>
      </c>
      <c r="F548" t="s">
        <v>857</v>
      </c>
    </row>
    <row r="549" spans="5:6" x14ac:dyDescent="0.2">
      <c r="E549" t="s">
        <v>349</v>
      </c>
      <c r="F549" t="s">
        <v>858</v>
      </c>
    </row>
    <row r="550" spans="5:6" x14ac:dyDescent="0.2">
      <c r="E550" t="s">
        <v>349</v>
      </c>
      <c r="F550" t="s">
        <v>859</v>
      </c>
    </row>
    <row r="551" spans="5:6" x14ac:dyDescent="0.2">
      <c r="E551" t="s">
        <v>349</v>
      </c>
      <c r="F551" t="s">
        <v>860</v>
      </c>
    </row>
    <row r="552" spans="5:6" x14ac:dyDescent="0.2">
      <c r="E552" t="s">
        <v>349</v>
      </c>
      <c r="F552" t="s">
        <v>861</v>
      </c>
    </row>
    <row r="553" spans="5:6" x14ac:dyDescent="0.2">
      <c r="E553" t="s">
        <v>349</v>
      </c>
      <c r="F553" t="s">
        <v>862</v>
      </c>
    </row>
    <row r="554" spans="5:6" x14ac:dyDescent="0.2">
      <c r="E554" s="45" t="s">
        <v>127</v>
      </c>
      <c r="F554" s="45" t="s">
        <v>150</v>
      </c>
    </row>
    <row r="555" spans="5:6" x14ac:dyDescent="0.2">
      <c r="E555" t="s">
        <v>349</v>
      </c>
      <c r="F555" t="s">
        <v>863</v>
      </c>
    </row>
    <row r="556" spans="5:6" x14ac:dyDescent="0.2">
      <c r="E556" t="s">
        <v>349</v>
      </c>
      <c r="F556" t="s">
        <v>864</v>
      </c>
    </row>
    <row r="557" spans="5:6" x14ac:dyDescent="0.2">
      <c r="E557" t="s">
        <v>349</v>
      </c>
      <c r="F557" t="s">
        <v>150</v>
      </c>
    </row>
    <row r="558" spans="5:6" x14ac:dyDescent="0.2">
      <c r="E558" t="s">
        <v>349</v>
      </c>
      <c r="F558" t="s">
        <v>865</v>
      </c>
    </row>
    <row r="559" spans="5:6" x14ac:dyDescent="0.2">
      <c r="E559" t="s">
        <v>349</v>
      </c>
      <c r="F559" t="s">
        <v>866</v>
      </c>
    </row>
    <row r="560" spans="5:6" x14ac:dyDescent="0.2">
      <c r="E560" t="s">
        <v>349</v>
      </c>
      <c r="F560" t="s">
        <v>867</v>
      </c>
    </row>
    <row r="561" spans="5:6" x14ac:dyDescent="0.2">
      <c r="E561" t="s">
        <v>349</v>
      </c>
      <c r="F561" t="s">
        <v>868</v>
      </c>
    </row>
    <row r="562" spans="5:6" x14ac:dyDescent="0.2">
      <c r="E562" t="s">
        <v>349</v>
      </c>
      <c r="F562" t="s">
        <v>869</v>
      </c>
    </row>
    <row r="563" spans="5:6" x14ac:dyDescent="0.2">
      <c r="E563" t="s">
        <v>349</v>
      </c>
      <c r="F563" t="s">
        <v>870</v>
      </c>
    </row>
    <row r="564" spans="5:6" x14ac:dyDescent="0.2">
      <c r="E564" t="s">
        <v>349</v>
      </c>
      <c r="F564" t="s">
        <v>871</v>
      </c>
    </row>
    <row r="565" spans="5:6" x14ac:dyDescent="0.2">
      <c r="E565" t="s">
        <v>349</v>
      </c>
      <c r="F565" t="s">
        <v>420</v>
      </c>
    </row>
    <row r="566" spans="5:6" x14ac:dyDescent="0.2">
      <c r="E566" t="s">
        <v>349</v>
      </c>
      <c r="F566" t="s">
        <v>872</v>
      </c>
    </row>
    <row r="567" spans="5:6" x14ac:dyDescent="0.2">
      <c r="E567" t="s">
        <v>349</v>
      </c>
      <c r="F567" t="s">
        <v>873</v>
      </c>
    </row>
    <row r="568" spans="5:6" x14ac:dyDescent="0.2">
      <c r="E568" t="s">
        <v>349</v>
      </c>
      <c r="F568" t="s">
        <v>874</v>
      </c>
    </row>
    <row r="569" spans="5:6" x14ac:dyDescent="0.2">
      <c r="E569" t="s">
        <v>349</v>
      </c>
      <c r="F569" t="s">
        <v>875</v>
      </c>
    </row>
    <row r="570" spans="5:6" x14ac:dyDescent="0.2">
      <c r="E570" t="s">
        <v>349</v>
      </c>
      <c r="F570" t="s">
        <v>876</v>
      </c>
    </row>
    <row r="571" spans="5:6" x14ac:dyDescent="0.2">
      <c r="E571" t="s">
        <v>349</v>
      </c>
      <c r="F571" t="s">
        <v>877</v>
      </c>
    </row>
    <row r="572" spans="5:6" x14ac:dyDescent="0.2">
      <c r="E572" t="s">
        <v>349</v>
      </c>
      <c r="F572" t="s">
        <v>781</v>
      </c>
    </row>
    <row r="573" spans="5:6" x14ac:dyDescent="0.2">
      <c r="E573" t="s">
        <v>349</v>
      </c>
      <c r="F573" t="s">
        <v>878</v>
      </c>
    </row>
    <row r="574" spans="5:6" x14ac:dyDescent="0.2">
      <c r="E574" t="s">
        <v>349</v>
      </c>
      <c r="F574" t="s">
        <v>879</v>
      </c>
    </row>
    <row r="575" spans="5:6" x14ac:dyDescent="0.2">
      <c r="E575" t="s">
        <v>349</v>
      </c>
      <c r="F575" t="s">
        <v>880</v>
      </c>
    </row>
    <row r="576" spans="5:6" x14ac:dyDescent="0.2">
      <c r="E576" t="s">
        <v>349</v>
      </c>
      <c r="F576" t="s">
        <v>881</v>
      </c>
    </row>
    <row r="577" spans="5:6" x14ac:dyDescent="0.2">
      <c r="E577" t="s">
        <v>349</v>
      </c>
      <c r="F577" t="s">
        <v>882</v>
      </c>
    </row>
    <row r="578" spans="5:6" x14ac:dyDescent="0.2">
      <c r="E578" t="s">
        <v>349</v>
      </c>
      <c r="F578" t="s">
        <v>883</v>
      </c>
    </row>
    <row r="579" spans="5:6" x14ac:dyDescent="0.2">
      <c r="E579" t="s">
        <v>349</v>
      </c>
      <c r="F579" t="s">
        <v>884</v>
      </c>
    </row>
    <row r="580" spans="5:6" x14ac:dyDescent="0.2">
      <c r="E580" t="s">
        <v>349</v>
      </c>
      <c r="F580" t="s">
        <v>885</v>
      </c>
    </row>
    <row r="581" spans="5:6" x14ac:dyDescent="0.2">
      <c r="E581" t="s">
        <v>349</v>
      </c>
      <c r="F581" t="s">
        <v>886</v>
      </c>
    </row>
    <row r="582" spans="5:6" x14ac:dyDescent="0.2">
      <c r="E582" t="s">
        <v>349</v>
      </c>
      <c r="F582" t="s">
        <v>887</v>
      </c>
    </row>
    <row r="583" spans="5:6" x14ac:dyDescent="0.2">
      <c r="E583" t="s">
        <v>349</v>
      </c>
      <c r="F583" t="s">
        <v>888</v>
      </c>
    </row>
    <row r="584" spans="5:6" x14ac:dyDescent="0.2">
      <c r="E584" t="s">
        <v>349</v>
      </c>
      <c r="F584" t="s">
        <v>889</v>
      </c>
    </row>
    <row r="585" spans="5:6" x14ac:dyDescent="0.2">
      <c r="E585" t="s">
        <v>349</v>
      </c>
      <c r="F585" t="s">
        <v>890</v>
      </c>
    </row>
    <row r="586" spans="5:6" x14ac:dyDescent="0.2">
      <c r="E586" s="45" t="s">
        <v>127</v>
      </c>
      <c r="F586" s="45" t="s">
        <v>891</v>
      </c>
    </row>
    <row r="587" spans="5:6" x14ac:dyDescent="0.2">
      <c r="E587" t="s">
        <v>349</v>
      </c>
      <c r="F587" t="s">
        <v>892</v>
      </c>
    </row>
    <row r="588" spans="5:6" x14ac:dyDescent="0.2">
      <c r="E588" t="s">
        <v>349</v>
      </c>
      <c r="F588" t="s">
        <v>893</v>
      </c>
    </row>
    <row r="589" spans="5:6" x14ac:dyDescent="0.2">
      <c r="E589" t="s">
        <v>349</v>
      </c>
      <c r="F589" t="s">
        <v>894</v>
      </c>
    </row>
    <row r="590" spans="5:6" x14ac:dyDescent="0.2">
      <c r="E590" t="s">
        <v>349</v>
      </c>
      <c r="F590" t="s">
        <v>891</v>
      </c>
    </row>
    <row r="591" spans="5:6" x14ac:dyDescent="0.2">
      <c r="E591" t="s">
        <v>349</v>
      </c>
      <c r="F591" t="s">
        <v>895</v>
      </c>
    </row>
    <row r="592" spans="5:6" x14ac:dyDescent="0.2">
      <c r="E592" t="s">
        <v>349</v>
      </c>
      <c r="F592" t="s">
        <v>896</v>
      </c>
    </row>
    <row r="593" spans="5:6" x14ac:dyDescent="0.2">
      <c r="E593" t="s">
        <v>349</v>
      </c>
      <c r="F593" t="s">
        <v>897</v>
      </c>
    </row>
    <row r="594" spans="5:6" x14ac:dyDescent="0.2">
      <c r="E594" t="s">
        <v>349</v>
      </c>
      <c r="F594" t="s">
        <v>898</v>
      </c>
    </row>
    <row r="595" spans="5:6" x14ac:dyDescent="0.2">
      <c r="E595" t="s">
        <v>349</v>
      </c>
      <c r="F595" t="s">
        <v>899</v>
      </c>
    </row>
    <row r="596" spans="5:6" x14ac:dyDescent="0.2">
      <c r="E596" t="s">
        <v>349</v>
      </c>
      <c r="F596" t="s">
        <v>900</v>
      </c>
    </row>
    <row r="597" spans="5:6" x14ac:dyDescent="0.2">
      <c r="E597" t="s">
        <v>349</v>
      </c>
      <c r="F597" t="s">
        <v>901</v>
      </c>
    </row>
    <row r="598" spans="5:6" x14ac:dyDescent="0.2">
      <c r="E598" t="s">
        <v>349</v>
      </c>
      <c r="F598" t="s">
        <v>902</v>
      </c>
    </row>
    <row r="599" spans="5:6" x14ac:dyDescent="0.2">
      <c r="E599" t="s">
        <v>349</v>
      </c>
      <c r="F599" t="s">
        <v>903</v>
      </c>
    </row>
    <row r="600" spans="5:6" x14ac:dyDescent="0.2">
      <c r="E600" t="s">
        <v>349</v>
      </c>
      <c r="F600" t="s">
        <v>904</v>
      </c>
    </row>
    <row r="601" spans="5:6" x14ac:dyDescent="0.2">
      <c r="E601" t="s">
        <v>349</v>
      </c>
      <c r="F601" t="s">
        <v>905</v>
      </c>
    </row>
    <row r="602" spans="5:6" x14ac:dyDescent="0.2">
      <c r="E602" t="s">
        <v>349</v>
      </c>
      <c r="F602" t="s">
        <v>906</v>
      </c>
    </row>
    <row r="603" spans="5:6" x14ac:dyDescent="0.2">
      <c r="E603" t="s">
        <v>349</v>
      </c>
      <c r="F603" t="s">
        <v>907</v>
      </c>
    </row>
    <row r="604" spans="5:6" x14ac:dyDescent="0.2">
      <c r="E604" t="s">
        <v>349</v>
      </c>
      <c r="F604" t="s">
        <v>908</v>
      </c>
    </row>
    <row r="605" spans="5:6" x14ac:dyDescent="0.2">
      <c r="E605" t="s">
        <v>349</v>
      </c>
      <c r="F605" t="s">
        <v>909</v>
      </c>
    </row>
    <row r="606" spans="5:6" x14ac:dyDescent="0.2">
      <c r="E606" t="s">
        <v>349</v>
      </c>
      <c r="F606" t="s">
        <v>910</v>
      </c>
    </row>
    <row r="607" spans="5:6" x14ac:dyDescent="0.2">
      <c r="E607" t="s">
        <v>349</v>
      </c>
      <c r="F607" t="s">
        <v>911</v>
      </c>
    </row>
    <row r="608" spans="5:6" x14ac:dyDescent="0.2">
      <c r="E608" t="s">
        <v>349</v>
      </c>
      <c r="F608" t="s">
        <v>912</v>
      </c>
    </row>
    <row r="609" spans="5:6" x14ac:dyDescent="0.2">
      <c r="E609" t="s">
        <v>349</v>
      </c>
      <c r="F609" t="s">
        <v>913</v>
      </c>
    </row>
    <row r="610" spans="5:6" x14ac:dyDescent="0.2">
      <c r="E610" t="s">
        <v>349</v>
      </c>
      <c r="F610" t="s">
        <v>914</v>
      </c>
    </row>
    <row r="611" spans="5:6" x14ac:dyDescent="0.2">
      <c r="E611" t="s">
        <v>349</v>
      </c>
      <c r="F611" t="s">
        <v>915</v>
      </c>
    </row>
    <row r="612" spans="5:6" x14ac:dyDescent="0.2">
      <c r="E612" t="s">
        <v>581</v>
      </c>
      <c r="F612" t="s">
        <v>916</v>
      </c>
    </row>
    <row r="613" spans="5:6" x14ac:dyDescent="0.2">
      <c r="E613" t="s">
        <v>349</v>
      </c>
      <c r="F613" t="s">
        <v>917</v>
      </c>
    </row>
    <row r="614" spans="5:6" x14ac:dyDescent="0.2">
      <c r="E614" t="s">
        <v>349</v>
      </c>
      <c r="F614" t="s">
        <v>918</v>
      </c>
    </row>
    <row r="615" spans="5:6" x14ac:dyDescent="0.2">
      <c r="E615" t="s">
        <v>349</v>
      </c>
      <c r="F615" t="s">
        <v>919</v>
      </c>
    </row>
    <row r="616" spans="5:6" x14ac:dyDescent="0.2">
      <c r="E616" t="s">
        <v>581</v>
      </c>
      <c r="F616" t="s">
        <v>920</v>
      </c>
    </row>
    <row r="617" spans="5:6" x14ac:dyDescent="0.2">
      <c r="E617" t="s">
        <v>349</v>
      </c>
      <c r="F617" t="s">
        <v>921</v>
      </c>
    </row>
    <row r="618" spans="5:6" x14ac:dyDescent="0.2">
      <c r="E618" t="s">
        <v>349</v>
      </c>
      <c r="F618" t="s">
        <v>922</v>
      </c>
    </row>
    <row r="619" spans="5:6" x14ac:dyDescent="0.2">
      <c r="E619" t="s">
        <v>349</v>
      </c>
      <c r="F619" t="s">
        <v>923</v>
      </c>
    </row>
    <row r="620" spans="5:6" x14ac:dyDescent="0.2">
      <c r="E620" t="s">
        <v>581</v>
      </c>
      <c r="F620" t="s">
        <v>924</v>
      </c>
    </row>
    <row r="621" spans="5:6" x14ac:dyDescent="0.2">
      <c r="E621" t="s">
        <v>349</v>
      </c>
      <c r="F621" t="s">
        <v>925</v>
      </c>
    </row>
    <row r="622" spans="5:6" x14ac:dyDescent="0.2">
      <c r="E622" t="s">
        <v>349</v>
      </c>
      <c r="F622" t="s">
        <v>926</v>
      </c>
    </row>
    <row r="623" spans="5:6" x14ac:dyDescent="0.2">
      <c r="E623" t="s">
        <v>597</v>
      </c>
      <c r="F623" t="s">
        <v>927</v>
      </c>
    </row>
    <row r="624" spans="5:6" x14ac:dyDescent="0.2">
      <c r="E624" t="s">
        <v>581</v>
      </c>
      <c r="F624" t="s">
        <v>928</v>
      </c>
    </row>
    <row r="625" spans="5:6" x14ac:dyDescent="0.2">
      <c r="E625" t="s">
        <v>581</v>
      </c>
      <c r="F625" t="s">
        <v>929</v>
      </c>
    </row>
    <row r="626" spans="5:6" x14ac:dyDescent="0.2">
      <c r="E626" t="s">
        <v>581</v>
      </c>
      <c r="F626" t="s">
        <v>930</v>
      </c>
    </row>
    <row r="627" spans="5:6" x14ac:dyDescent="0.2">
      <c r="E627" t="s">
        <v>581</v>
      </c>
      <c r="F627" t="s">
        <v>931</v>
      </c>
    </row>
    <row r="628" spans="5:6" x14ac:dyDescent="0.2">
      <c r="E628" t="s">
        <v>349</v>
      </c>
      <c r="F628" t="s">
        <v>932</v>
      </c>
    </row>
    <row r="629" spans="5:6" x14ac:dyDescent="0.2">
      <c r="E629" t="s">
        <v>349</v>
      </c>
      <c r="F629" t="s">
        <v>933</v>
      </c>
    </row>
    <row r="630" spans="5:6" x14ac:dyDescent="0.2">
      <c r="E630" s="45" t="s">
        <v>127</v>
      </c>
      <c r="F630" s="45" t="s">
        <v>151</v>
      </c>
    </row>
    <row r="631" spans="5:6" x14ac:dyDescent="0.2">
      <c r="E631" t="s">
        <v>349</v>
      </c>
      <c r="F631" t="s">
        <v>934</v>
      </c>
    </row>
    <row r="632" spans="5:6" x14ac:dyDescent="0.2">
      <c r="E632" t="s">
        <v>349</v>
      </c>
      <c r="F632" t="s">
        <v>935</v>
      </c>
    </row>
    <row r="633" spans="5:6" x14ac:dyDescent="0.2">
      <c r="E633" t="s">
        <v>349</v>
      </c>
      <c r="F633" t="s">
        <v>936</v>
      </c>
    </row>
    <row r="634" spans="5:6" x14ac:dyDescent="0.2">
      <c r="E634" t="s">
        <v>349</v>
      </c>
      <c r="F634" t="s">
        <v>937</v>
      </c>
    </row>
    <row r="635" spans="5:6" x14ac:dyDescent="0.2">
      <c r="E635" t="s">
        <v>349</v>
      </c>
      <c r="F635" t="s">
        <v>938</v>
      </c>
    </row>
    <row r="636" spans="5:6" x14ac:dyDescent="0.2">
      <c r="E636" t="s">
        <v>349</v>
      </c>
      <c r="F636" t="s">
        <v>939</v>
      </c>
    </row>
    <row r="637" spans="5:6" x14ac:dyDescent="0.2">
      <c r="E637" t="s">
        <v>349</v>
      </c>
      <c r="F637" t="s">
        <v>940</v>
      </c>
    </row>
    <row r="638" spans="5:6" x14ac:dyDescent="0.2">
      <c r="E638" t="s">
        <v>349</v>
      </c>
      <c r="F638" t="s">
        <v>615</v>
      </c>
    </row>
    <row r="639" spans="5:6" x14ac:dyDescent="0.2">
      <c r="E639" t="s">
        <v>349</v>
      </c>
      <c r="F639" t="s">
        <v>941</v>
      </c>
    </row>
    <row r="640" spans="5:6" x14ac:dyDescent="0.2">
      <c r="E640" t="s">
        <v>349</v>
      </c>
      <c r="F640" t="s">
        <v>942</v>
      </c>
    </row>
    <row r="641" spans="5:6" x14ac:dyDescent="0.2">
      <c r="E641" t="s">
        <v>349</v>
      </c>
      <c r="F641" t="s">
        <v>943</v>
      </c>
    </row>
    <row r="642" spans="5:6" x14ac:dyDescent="0.2">
      <c r="E642" t="s">
        <v>349</v>
      </c>
      <c r="F642" t="s">
        <v>151</v>
      </c>
    </row>
    <row r="643" spans="5:6" x14ac:dyDescent="0.2">
      <c r="E643" t="s">
        <v>349</v>
      </c>
      <c r="F643" t="s">
        <v>944</v>
      </c>
    </row>
    <row r="644" spans="5:6" x14ac:dyDescent="0.2">
      <c r="E644" t="s">
        <v>349</v>
      </c>
      <c r="F644" t="s">
        <v>945</v>
      </c>
    </row>
    <row r="645" spans="5:6" x14ac:dyDescent="0.2">
      <c r="E645" t="s">
        <v>349</v>
      </c>
      <c r="F645" t="s">
        <v>946</v>
      </c>
    </row>
    <row r="646" spans="5:6" x14ac:dyDescent="0.2">
      <c r="E646" t="s">
        <v>349</v>
      </c>
      <c r="F646" t="s">
        <v>947</v>
      </c>
    </row>
    <row r="647" spans="5:6" x14ac:dyDescent="0.2">
      <c r="E647" t="s">
        <v>349</v>
      </c>
      <c r="F647" t="s">
        <v>948</v>
      </c>
    </row>
    <row r="648" spans="5:6" x14ac:dyDescent="0.2">
      <c r="E648" t="s">
        <v>349</v>
      </c>
      <c r="F648" t="s">
        <v>949</v>
      </c>
    </row>
    <row r="649" spans="5:6" x14ac:dyDescent="0.2">
      <c r="E649" t="s">
        <v>349</v>
      </c>
      <c r="F649" t="s">
        <v>950</v>
      </c>
    </row>
    <row r="650" spans="5:6" x14ac:dyDescent="0.2">
      <c r="E650" t="s">
        <v>349</v>
      </c>
      <c r="F650" t="s">
        <v>951</v>
      </c>
    </row>
    <row r="651" spans="5:6" x14ac:dyDescent="0.2">
      <c r="E651" t="s">
        <v>349</v>
      </c>
      <c r="F651" t="s">
        <v>952</v>
      </c>
    </row>
    <row r="652" spans="5:6" x14ac:dyDescent="0.2">
      <c r="E652" t="s">
        <v>349</v>
      </c>
      <c r="F652" t="s">
        <v>953</v>
      </c>
    </row>
    <row r="653" spans="5:6" x14ac:dyDescent="0.2">
      <c r="E653" t="s">
        <v>349</v>
      </c>
      <c r="F653" t="s">
        <v>954</v>
      </c>
    </row>
    <row r="654" spans="5:6" x14ac:dyDescent="0.2">
      <c r="E654" t="s">
        <v>349</v>
      </c>
      <c r="F654" t="s">
        <v>955</v>
      </c>
    </row>
    <row r="655" spans="5:6" x14ac:dyDescent="0.2">
      <c r="E655" t="s">
        <v>349</v>
      </c>
      <c r="F655" t="s">
        <v>956</v>
      </c>
    </row>
    <row r="656" spans="5:6" x14ac:dyDescent="0.2">
      <c r="E656" t="s">
        <v>349</v>
      </c>
      <c r="F656" t="s">
        <v>957</v>
      </c>
    </row>
    <row r="657" spans="5:6" x14ac:dyDescent="0.2">
      <c r="E657" t="s">
        <v>349</v>
      </c>
      <c r="F657" t="s">
        <v>958</v>
      </c>
    </row>
    <row r="658" spans="5:6" x14ac:dyDescent="0.2">
      <c r="E658" t="s">
        <v>349</v>
      </c>
      <c r="F658" t="s">
        <v>959</v>
      </c>
    </row>
    <row r="659" spans="5:6" x14ac:dyDescent="0.2">
      <c r="E659" t="s">
        <v>349</v>
      </c>
      <c r="F659" t="s">
        <v>960</v>
      </c>
    </row>
    <row r="660" spans="5:6" x14ac:dyDescent="0.2">
      <c r="E660" t="s">
        <v>349</v>
      </c>
      <c r="F660" t="s">
        <v>961</v>
      </c>
    </row>
    <row r="661" spans="5:6" x14ac:dyDescent="0.2">
      <c r="E661" t="s">
        <v>349</v>
      </c>
      <c r="F661" t="s">
        <v>962</v>
      </c>
    </row>
    <row r="662" spans="5:6" x14ac:dyDescent="0.2">
      <c r="E662" t="s">
        <v>349</v>
      </c>
      <c r="F662" t="s">
        <v>963</v>
      </c>
    </row>
    <row r="663" spans="5:6" x14ac:dyDescent="0.2">
      <c r="E663" t="s">
        <v>349</v>
      </c>
      <c r="F663" t="s">
        <v>396</v>
      </c>
    </row>
    <row r="664" spans="5:6" x14ac:dyDescent="0.2">
      <c r="E664" t="s">
        <v>349</v>
      </c>
      <c r="F664" t="s">
        <v>964</v>
      </c>
    </row>
    <row r="665" spans="5:6" x14ac:dyDescent="0.2">
      <c r="E665" t="s">
        <v>349</v>
      </c>
      <c r="F665" t="s">
        <v>965</v>
      </c>
    </row>
    <row r="666" spans="5:6" x14ac:dyDescent="0.2">
      <c r="E666" t="s">
        <v>349</v>
      </c>
      <c r="F666" t="s">
        <v>966</v>
      </c>
    </row>
    <row r="667" spans="5:6" x14ac:dyDescent="0.2">
      <c r="E667" t="s">
        <v>349</v>
      </c>
      <c r="F667" t="s">
        <v>967</v>
      </c>
    </row>
    <row r="668" spans="5:6" x14ac:dyDescent="0.2">
      <c r="E668" t="s">
        <v>349</v>
      </c>
      <c r="F668" t="s">
        <v>968</v>
      </c>
    </row>
    <row r="669" spans="5:6" x14ac:dyDescent="0.2">
      <c r="E669" t="s">
        <v>349</v>
      </c>
      <c r="F669" t="s">
        <v>969</v>
      </c>
    </row>
    <row r="670" spans="5:6" x14ac:dyDescent="0.2">
      <c r="E670" t="s">
        <v>349</v>
      </c>
      <c r="F670" t="s">
        <v>970</v>
      </c>
    </row>
    <row r="671" spans="5:6" x14ac:dyDescent="0.2">
      <c r="E671" t="s">
        <v>349</v>
      </c>
      <c r="F671" t="s">
        <v>971</v>
      </c>
    </row>
    <row r="672" spans="5:6" x14ac:dyDescent="0.2">
      <c r="E672" t="s">
        <v>349</v>
      </c>
      <c r="F672" t="s">
        <v>972</v>
      </c>
    </row>
    <row r="673" spans="5:6" x14ac:dyDescent="0.2">
      <c r="E673" t="s">
        <v>349</v>
      </c>
      <c r="F673" t="s">
        <v>973</v>
      </c>
    </row>
    <row r="674" spans="5:6" x14ac:dyDescent="0.2">
      <c r="E674" t="s">
        <v>349</v>
      </c>
      <c r="F674" t="s">
        <v>974</v>
      </c>
    </row>
    <row r="675" spans="5:6" x14ac:dyDescent="0.2">
      <c r="E675" t="s">
        <v>349</v>
      </c>
      <c r="F675" t="s">
        <v>975</v>
      </c>
    </row>
    <row r="676" spans="5:6" x14ac:dyDescent="0.2">
      <c r="E676" t="s">
        <v>349</v>
      </c>
      <c r="F676" t="s">
        <v>976</v>
      </c>
    </row>
    <row r="677" spans="5:6" x14ac:dyDescent="0.2">
      <c r="E677" t="s">
        <v>349</v>
      </c>
      <c r="F677" t="s">
        <v>977</v>
      </c>
    </row>
    <row r="678" spans="5:6" x14ac:dyDescent="0.2">
      <c r="E678" t="s">
        <v>349</v>
      </c>
      <c r="F678" t="s">
        <v>978</v>
      </c>
    </row>
    <row r="679" spans="5:6" x14ac:dyDescent="0.2">
      <c r="E679" t="s">
        <v>349</v>
      </c>
      <c r="F679" t="s">
        <v>979</v>
      </c>
    </row>
    <row r="680" spans="5:6" x14ac:dyDescent="0.2">
      <c r="E680" t="s">
        <v>349</v>
      </c>
      <c r="F680" t="s">
        <v>980</v>
      </c>
    </row>
    <row r="681" spans="5:6" x14ac:dyDescent="0.2">
      <c r="E681" t="s">
        <v>349</v>
      </c>
      <c r="F681" t="s">
        <v>981</v>
      </c>
    </row>
    <row r="682" spans="5:6" x14ac:dyDescent="0.2">
      <c r="E682" t="s">
        <v>349</v>
      </c>
      <c r="F682" t="s">
        <v>982</v>
      </c>
    </row>
    <row r="683" spans="5:6" x14ac:dyDescent="0.2">
      <c r="E683" t="s">
        <v>349</v>
      </c>
      <c r="F683" t="s">
        <v>983</v>
      </c>
    </row>
    <row r="684" spans="5:6" x14ac:dyDescent="0.2">
      <c r="E684" t="s">
        <v>349</v>
      </c>
      <c r="F684" t="s">
        <v>984</v>
      </c>
    </row>
    <row r="685" spans="5:6" x14ac:dyDescent="0.2">
      <c r="E685" t="s">
        <v>349</v>
      </c>
      <c r="F685" t="s">
        <v>985</v>
      </c>
    </row>
    <row r="686" spans="5:6" x14ac:dyDescent="0.2">
      <c r="E686" s="45" t="s">
        <v>127</v>
      </c>
      <c r="F686" s="45" t="s">
        <v>152</v>
      </c>
    </row>
    <row r="687" spans="5:6" x14ac:dyDescent="0.2">
      <c r="E687" t="s">
        <v>349</v>
      </c>
      <c r="F687" t="s">
        <v>986</v>
      </c>
    </row>
    <row r="688" spans="5:6" x14ac:dyDescent="0.2">
      <c r="E688" t="s">
        <v>349</v>
      </c>
      <c r="F688" t="s">
        <v>987</v>
      </c>
    </row>
    <row r="689" spans="5:6" x14ac:dyDescent="0.2">
      <c r="E689" t="s">
        <v>349</v>
      </c>
      <c r="F689" t="s">
        <v>988</v>
      </c>
    </row>
    <row r="690" spans="5:6" x14ac:dyDescent="0.2">
      <c r="E690" t="s">
        <v>349</v>
      </c>
      <c r="F690" t="s">
        <v>989</v>
      </c>
    </row>
    <row r="691" spans="5:6" x14ac:dyDescent="0.2">
      <c r="E691" t="s">
        <v>349</v>
      </c>
      <c r="F691" t="s">
        <v>990</v>
      </c>
    </row>
    <row r="692" spans="5:6" x14ac:dyDescent="0.2">
      <c r="E692" t="s">
        <v>349</v>
      </c>
      <c r="F692" t="s">
        <v>991</v>
      </c>
    </row>
    <row r="693" spans="5:6" x14ac:dyDescent="0.2">
      <c r="E693" t="s">
        <v>349</v>
      </c>
      <c r="F693" t="s">
        <v>992</v>
      </c>
    </row>
    <row r="694" spans="5:6" x14ac:dyDescent="0.2">
      <c r="E694" t="s">
        <v>349</v>
      </c>
      <c r="F694" t="s">
        <v>993</v>
      </c>
    </row>
    <row r="695" spans="5:6" x14ac:dyDescent="0.2">
      <c r="E695" t="s">
        <v>581</v>
      </c>
      <c r="F695" t="s">
        <v>152</v>
      </c>
    </row>
    <row r="696" spans="5:6" x14ac:dyDescent="0.2">
      <c r="E696" t="s">
        <v>349</v>
      </c>
      <c r="F696" t="s">
        <v>994</v>
      </c>
    </row>
    <row r="697" spans="5:6" x14ac:dyDescent="0.2">
      <c r="E697" t="s">
        <v>349</v>
      </c>
      <c r="F697" t="s">
        <v>995</v>
      </c>
    </row>
    <row r="698" spans="5:6" x14ac:dyDescent="0.2">
      <c r="E698" t="s">
        <v>349</v>
      </c>
      <c r="F698" t="s">
        <v>996</v>
      </c>
    </row>
    <row r="699" spans="5:6" x14ac:dyDescent="0.2">
      <c r="E699" t="s">
        <v>349</v>
      </c>
      <c r="F699" t="s">
        <v>997</v>
      </c>
    </row>
    <row r="700" spans="5:6" x14ac:dyDescent="0.2">
      <c r="E700" t="s">
        <v>349</v>
      </c>
      <c r="F700" t="s">
        <v>998</v>
      </c>
    </row>
    <row r="701" spans="5:6" x14ac:dyDescent="0.2">
      <c r="E701" t="s">
        <v>349</v>
      </c>
      <c r="F701" t="s">
        <v>999</v>
      </c>
    </row>
    <row r="702" spans="5:6" x14ac:dyDescent="0.2">
      <c r="E702" t="s">
        <v>349</v>
      </c>
      <c r="F702" t="s">
        <v>1000</v>
      </c>
    </row>
    <row r="703" spans="5:6" x14ac:dyDescent="0.2">
      <c r="E703" t="s">
        <v>349</v>
      </c>
      <c r="F703" t="s">
        <v>1001</v>
      </c>
    </row>
    <row r="704" spans="5:6" x14ac:dyDescent="0.2">
      <c r="E704" t="s">
        <v>349</v>
      </c>
      <c r="F704" t="s">
        <v>1002</v>
      </c>
    </row>
    <row r="705" spans="5:6" x14ac:dyDescent="0.2">
      <c r="E705" t="s">
        <v>349</v>
      </c>
      <c r="F705" t="s">
        <v>1003</v>
      </c>
    </row>
    <row r="706" spans="5:6" x14ac:dyDescent="0.2">
      <c r="E706" t="s">
        <v>349</v>
      </c>
      <c r="F706" t="s">
        <v>1004</v>
      </c>
    </row>
    <row r="707" spans="5:6" x14ac:dyDescent="0.2">
      <c r="E707" t="s">
        <v>349</v>
      </c>
      <c r="F707" t="s">
        <v>1005</v>
      </c>
    </row>
    <row r="708" spans="5:6" x14ac:dyDescent="0.2">
      <c r="E708" t="s">
        <v>349</v>
      </c>
      <c r="F708" t="s">
        <v>1006</v>
      </c>
    </row>
    <row r="709" spans="5:6" x14ac:dyDescent="0.2">
      <c r="E709" t="s">
        <v>349</v>
      </c>
      <c r="F709" t="s">
        <v>1007</v>
      </c>
    </row>
    <row r="710" spans="5:6" x14ac:dyDescent="0.2">
      <c r="E710" t="s">
        <v>349</v>
      </c>
      <c r="F710" t="s">
        <v>1008</v>
      </c>
    </row>
    <row r="711" spans="5:6" x14ac:dyDescent="0.2">
      <c r="E711" t="s">
        <v>349</v>
      </c>
      <c r="F711" t="s">
        <v>1009</v>
      </c>
    </row>
    <row r="712" spans="5:6" x14ac:dyDescent="0.2">
      <c r="E712" t="s">
        <v>349</v>
      </c>
      <c r="F712" t="s">
        <v>1010</v>
      </c>
    </row>
    <row r="713" spans="5:6" x14ac:dyDescent="0.2">
      <c r="E713" t="s">
        <v>349</v>
      </c>
      <c r="F713" t="s">
        <v>1011</v>
      </c>
    </row>
    <row r="714" spans="5:6" x14ac:dyDescent="0.2">
      <c r="E714" t="s">
        <v>349</v>
      </c>
      <c r="F714" t="s">
        <v>1012</v>
      </c>
    </row>
    <row r="715" spans="5:6" x14ac:dyDescent="0.2">
      <c r="E715" t="s">
        <v>349</v>
      </c>
      <c r="F715" t="s">
        <v>1013</v>
      </c>
    </row>
    <row r="716" spans="5:6" x14ac:dyDescent="0.2">
      <c r="E716" t="s">
        <v>349</v>
      </c>
      <c r="F716" t="s">
        <v>1014</v>
      </c>
    </row>
    <row r="717" spans="5:6" x14ac:dyDescent="0.2">
      <c r="E717" t="s">
        <v>349</v>
      </c>
      <c r="F717" t="s">
        <v>1015</v>
      </c>
    </row>
    <row r="718" spans="5:6" x14ac:dyDescent="0.2">
      <c r="E718" t="s">
        <v>349</v>
      </c>
      <c r="F718" t="s">
        <v>1016</v>
      </c>
    </row>
    <row r="719" spans="5:6" x14ac:dyDescent="0.2">
      <c r="E719" s="45" t="s">
        <v>127</v>
      </c>
      <c r="F719" s="45" t="s">
        <v>153</v>
      </c>
    </row>
    <row r="720" spans="5:6" x14ac:dyDescent="0.2">
      <c r="E720" t="s">
        <v>349</v>
      </c>
      <c r="F720" t="s">
        <v>1017</v>
      </c>
    </row>
    <row r="721" spans="5:6" x14ac:dyDescent="0.2">
      <c r="E721" t="s">
        <v>349</v>
      </c>
      <c r="F721" t="s">
        <v>1018</v>
      </c>
    </row>
    <row r="722" spans="5:6" x14ac:dyDescent="0.2">
      <c r="E722" t="s">
        <v>349</v>
      </c>
      <c r="F722" t="s">
        <v>1019</v>
      </c>
    </row>
    <row r="723" spans="5:6" x14ac:dyDescent="0.2">
      <c r="E723" t="s">
        <v>349</v>
      </c>
      <c r="F723" t="s">
        <v>1020</v>
      </c>
    </row>
    <row r="724" spans="5:6" x14ac:dyDescent="0.2">
      <c r="E724" t="s">
        <v>349</v>
      </c>
      <c r="F724" t="s">
        <v>1021</v>
      </c>
    </row>
    <row r="725" spans="5:6" x14ac:dyDescent="0.2">
      <c r="E725" t="s">
        <v>349</v>
      </c>
      <c r="F725" t="s">
        <v>1022</v>
      </c>
    </row>
    <row r="726" spans="5:6" x14ac:dyDescent="0.2">
      <c r="E726" t="s">
        <v>349</v>
      </c>
      <c r="F726" t="s">
        <v>1023</v>
      </c>
    </row>
    <row r="727" spans="5:6" x14ac:dyDescent="0.2">
      <c r="E727" t="s">
        <v>349</v>
      </c>
      <c r="F727" t="s">
        <v>1024</v>
      </c>
    </row>
    <row r="728" spans="5:6" x14ac:dyDescent="0.2">
      <c r="E728" t="s">
        <v>349</v>
      </c>
      <c r="F728" t="s">
        <v>153</v>
      </c>
    </row>
    <row r="729" spans="5:6" x14ac:dyDescent="0.2">
      <c r="E729" t="s">
        <v>349</v>
      </c>
      <c r="F729" t="s">
        <v>1025</v>
      </c>
    </row>
    <row r="730" spans="5:6" x14ac:dyDescent="0.2">
      <c r="E730" t="s">
        <v>349</v>
      </c>
      <c r="F730" t="s">
        <v>1026</v>
      </c>
    </row>
    <row r="731" spans="5:6" x14ac:dyDescent="0.2">
      <c r="E731" t="s">
        <v>349</v>
      </c>
      <c r="F731" t="s">
        <v>1027</v>
      </c>
    </row>
    <row r="732" spans="5:6" x14ac:dyDescent="0.2">
      <c r="E732" t="s">
        <v>349</v>
      </c>
      <c r="F732" t="s">
        <v>1028</v>
      </c>
    </row>
    <row r="733" spans="5:6" x14ac:dyDescent="0.2">
      <c r="E733" t="s">
        <v>349</v>
      </c>
      <c r="F733" t="s">
        <v>1029</v>
      </c>
    </row>
    <row r="734" spans="5:6" x14ac:dyDescent="0.2">
      <c r="E734" t="s">
        <v>349</v>
      </c>
      <c r="F734" t="s">
        <v>1030</v>
      </c>
    </row>
    <row r="735" spans="5:6" x14ac:dyDescent="0.2">
      <c r="E735" t="s">
        <v>349</v>
      </c>
      <c r="F735" t="s">
        <v>1031</v>
      </c>
    </row>
    <row r="736" spans="5:6" x14ac:dyDescent="0.2">
      <c r="E736" t="s">
        <v>349</v>
      </c>
      <c r="F736" t="s">
        <v>1032</v>
      </c>
    </row>
    <row r="737" spans="5:6" x14ac:dyDescent="0.2">
      <c r="E737" t="s">
        <v>349</v>
      </c>
      <c r="F737" t="s">
        <v>1033</v>
      </c>
    </row>
    <row r="738" spans="5:6" x14ac:dyDescent="0.2">
      <c r="E738" t="s">
        <v>349</v>
      </c>
      <c r="F738" t="s">
        <v>1034</v>
      </c>
    </row>
    <row r="739" spans="5:6" x14ac:dyDescent="0.2">
      <c r="E739" t="s">
        <v>349</v>
      </c>
      <c r="F739" t="s">
        <v>1035</v>
      </c>
    </row>
    <row r="740" spans="5:6" x14ac:dyDescent="0.2">
      <c r="E740" t="s">
        <v>349</v>
      </c>
      <c r="F740" t="s">
        <v>1036</v>
      </c>
    </row>
    <row r="741" spans="5:6" x14ac:dyDescent="0.2">
      <c r="E741" t="s">
        <v>349</v>
      </c>
      <c r="F741" t="s">
        <v>1037</v>
      </c>
    </row>
    <row r="742" spans="5:6" x14ac:dyDescent="0.2">
      <c r="E742" t="s">
        <v>349</v>
      </c>
      <c r="F742" t="s">
        <v>1038</v>
      </c>
    </row>
    <row r="743" spans="5:6" x14ac:dyDescent="0.2">
      <c r="E743" t="s">
        <v>349</v>
      </c>
      <c r="F743" t="s">
        <v>1039</v>
      </c>
    </row>
    <row r="744" spans="5:6" x14ac:dyDescent="0.2">
      <c r="E744" t="s">
        <v>349</v>
      </c>
      <c r="F744" t="s">
        <v>1040</v>
      </c>
    </row>
    <row r="745" spans="5:6" x14ac:dyDescent="0.2">
      <c r="E745" t="s">
        <v>349</v>
      </c>
      <c r="F745" t="s">
        <v>1041</v>
      </c>
    </row>
    <row r="746" spans="5:6" x14ac:dyDescent="0.2">
      <c r="E746" s="45" t="s">
        <v>127</v>
      </c>
      <c r="F746" s="45" t="s">
        <v>154</v>
      </c>
    </row>
    <row r="747" spans="5:6" x14ac:dyDescent="0.2">
      <c r="E747" t="s">
        <v>349</v>
      </c>
      <c r="F747" t="s">
        <v>1042</v>
      </c>
    </row>
    <row r="748" spans="5:6" x14ac:dyDescent="0.2">
      <c r="E748" t="s">
        <v>349</v>
      </c>
      <c r="F748" t="s">
        <v>1043</v>
      </c>
    </row>
    <row r="749" spans="5:6" x14ac:dyDescent="0.2">
      <c r="E749" t="s">
        <v>349</v>
      </c>
      <c r="F749" t="s">
        <v>1044</v>
      </c>
    </row>
    <row r="750" spans="5:6" x14ac:dyDescent="0.2">
      <c r="E750" t="s">
        <v>349</v>
      </c>
      <c r="F750" t="s">
        <v>1045</v>
      </c>
    </row>
    <row r="751" spans="5:6" x14ac:dyDescent="0.2">
      <c r="E751" t="s">
        <v>349</v>
      </c>
      <c r="F751" t="s">
        <v>1046</v>
      </c>
    </row>
    <row r="752" spans="5:6" x14ac:dyDescent="0.2">
      <c r="E752" t="s">
        <v>349</v>
      </c>
      <c r="F752" t="s">
        <v>1047</v>
      </c>
    </row>
    <row r="753" spans="5:6" x14ac:dyDescent="0.2">
      <c r="E753" t="s">
        <v>349</v>
      </c>
      <c r="F753" t="s">
        <v>154</v>
      </c>
    </row>
    <row r="754" spans="5:6" x14ac:dyDescent="0.2">
      <c r="E754" t="s">
        <v>349</v>
      </c>
      <c r="F754" t="s">
        <v>1048</v>
      </c>
    </row>
    <row r="755" spans="5:6" x14ac:dyDescent="0.2">
      <c r="E755" t="s">
        <v>349</v>
      </c>
      <c r="F755" t="s">
        <v>1049</v>
      </c>
    </row>
    <row r="756" spans="5:6" x14ac:dyDescent="0.2">
      <c r="E756" t="s">
        <v>349</v>
      </c>
      <c r="F756" t="s">
        <v>1050</v>
      </c>
    </row>
    <row r="757" spans="5:6" x14ac:dyDescent="0.2">
      <c r="E757" t="s">
        <v>349</v>
      </c>
      <c r="F757" t="s">
        <v>1051</v>
      </c>
    </row>
    <row r="758" spans="5:6" x14ac:dyDescent="0.2">
      <c r="E758" t="s">
        <v>349</v>
      </c>
      <c r="F758" t="s">
        <v>1052</v>
      </c>
    </row>
    <row r="759" spans="5:6" x14ac:dyDescent="0.2">
      <c r="E759" t="s">
        <v>349</v>
      </c>
      <c r="F759" t="s">
        <v>1053</v>
      </c>
    </row>
    <row r="760" spans="5:6" x14ac:dyDescent="0.2">
      <c r="E760" t="s">
        <v>349</v>
      </c>
      <c r="F760" t="s">
        <v>1054</v>
      </c>
    </row>
    <row r="761" spans="5:6" x14ac:dyDescent="0.2">
      <c r="E761" t="s">
        <v>349</v>
      </c>
      <c r="F761" t="s">
        <v>1055</v>
      </c>
    </row>
    <row r="762" spans="5:6" x14ac:dyDescent="0.2">
      <c r="E762" t="s">
        <v>349</v>
      </c>
      <c r="F762" t="s">
        <v>1056</v>
      </c>
    </row>
    <row r="763" spans="5:6" x14ac:dyDescent="0.2">
      <c r="E763" t="s">
        <v>349</v>
      </c>
      <c r="F763" t="s">
        <v>1057</v>
      </c>
    </row>
    <row r="764" spans="5:6" x14ac:dyDescent="0.2">
      <c r="E764" s="45" t="s">
        <v>127</v>
      </c>
      <c r="F764" s="45" t="s">
        <v>155</v>
      </c>
    </row>
    <row r="765" spans="5:6" x14ac:dyDescent="0.2">
      <c r="E765" t="s">
        <v>349</v>
      </c>
      <c r="F765" t="s">
        <v>1058</v>
      </c>
    </row>
    <row r="766" spans="5:6" x14ac:dyDescent="0.2">
      <c r="E766" t="s">
        <v>349</v>
      </c>
      <c r="F766" t="s">
        <v>1059</v>
      </c>
    </row>
    <row r="767" spans="5:6" x14ac:dyDescent="0.2">
      <c r="E767" t="s">
        <v>349</v>
      </c>
      <c r="F767" t="s">
        <v>1060</v>
      </c>
    </row>
    <row r="768" spans="5:6" x14ac:dyDescent="0.2">
      <c r="E768" t="s">
        <v>349</v>
      </c>
      <c r="F768" t="s">
        <v>1061</v>
      </c>
    </row>
    <row r="769" spans="5:6" x14ac:dyDescent="0.2">
      <c r="E769" t="s">
        <v>349</v>
      </c>
      <c r="F769" t="s">
        <v>1062</v>
      </c>
    </row>
    <row r="770" spans="5:6" x14ac:dyDescent="0.2">
      <c r="E770" t="s">
        <v>349</v>
      </c>
      <c r="F770" t="s">
        <v>1063</v>
      </c>
    </row>
    <row r="771" spans="5:6" x14ac:dyDescent="0.2">
      <c r="E771" t="s">
        <v>349</v>
      </c>
      <c r="F771" t="s">
        <v>1064</v>
      </c>
    </row>
    <row r="772" spans="5:6" x14ac:dyDescent="0.2">
      <c r="E772" t="s">
        <v>349</v>
      </c>
      <c r="F772" t="s">
        <v>155</v>
      </c>
    </row>
    <row r="773" spans="5:6" x14ac:dyDescent="0.2">
      <c r="E773" t="s">
        <v>349</v>
      </c>
      <c r="F773" t="s">
        <v>1065</v>
      </c>
    </row>
    <row r="774" spans="5:6" x14ac:dyDescent="0.2">
      <c r="E774" t="s">
        <v>349</v>
      </c>
      <c r="F774" t="s">
        <v>1066</v>
      </c>
    </row>
    <row r="775" spans="5:6" x14ac:dyDescent="0.2">
      <c r="E775" t="s">
        <v>349</v>
      </c>
      <c r="F775" t="s">
        <v>1067</v>
      </c>
    </row>
    <row r="776" spans="5:6" x14ac:dyDescent="0.2">
      <c r="E776" t="s">
        <v>349</v>
      </c>
      <c r="F776" t="s">
        <v>1068</v>
      </c>
    </row>
    <row r="777" spans="5:6" x14ac:dyDescent="0.2">
      <c r="E777" t="s">
        <v>349</v>
      </c>
      <c r="F777" t="s">
        <v>1069</v>
      </c>
    </row>
    <row r="778" spans="5:6" x14ac:dyDescent="0.2">
      <c r="E778" t="s">
        <v>349</v>
      </c>
      <c r="F778" t="s">
        <v>1070</v>
      </c>
    </row>
    <row r="779" spans="5:6" x14ac:dyDescent="0.2">
      <c r="E779" t="s">
        <v>349</v>
      </c>
      <c r="F779" t="s">
        <v>1071</v>
      </c>
    </row>
    <row r="780" spans="5:6" x14ac:dyDescent="0.2">
      <c r="E780" t="s">
        <v>349</v>
      </c>
      <c r="F780" t="s">
        <v>1072</v>
      </c>
    </row>
    <row r="781" spans="5:6" x14ac:dyDescent="0.2">
      <c r="E781" t="s">
        <v>349</v>
      </c>
      <c r="F781" t="s">
        <v>1073</v>
      </c>
    </row>
    <row r="782" spans="5:6" x14ac:dyDescent="0.2">
      <c r="E782" t="s">
        <v>349</v>
      </c>
      <c r="F782" t="s">
        <v>1074</v>
      </c>
    </row>
    <row r="783" spans="5:6" x14ac:dyDescent="0.2">
      <c r="E783" t="s">
        <v>349</v>
      </c>
      <c r="F783" t="s">
        <v>1075</v>
      </c>
    </row>
    <row r="784" spans="5:6" x14ac:dyDescent="0.2">
      <c r="E784" t="s">
        <v>349</v>
      </c>
      <c r="F784" t="s">
        <v>1076</v>
      </c>
    </row>
    <row r="785" spans="5:6" x14ac:dyDescent="0.2">
      <c r="E785" t="s">
        <v>349</v>
      </c>
      <c r="F785" t="s">
        <v>1077</v>
      </c>
    </row>
    <row r="786" spans="5:6" x14ac:dyDescent="0.2">
      <c r="E786" t="s">
        <v>597</v>
      </c>
      <c r="F786" t="s">
        <v>1078</v>
      </c>
    </row>
    <row r="787" spans="5:6" x14ac:dyDescent="0.2">
      <c r="E787" t="s">
        <v>349</v>
      </c>
      <c r="F787" t="s">
        <v>1079</v>
      </c>
    </row>
    <row r="788" spans="5:6" x14ac:dyDescent="0.2">
      <c r="E788" s="45" t="s">
        <v>127</v>
      </c>
      <c r="F788" s="45" t="s">
        <v>156</v>
      </c>
    </row>
    <row r="789" spans="5:6" x14ac:dyDescent="0.2">
      <c r="E789" t="s">
        <v>349</v>
      </c>
      <c r="F789" t="s">
        <v>1080</v>
      </c>
    </row>
    <row r="790" spans="5:6" x14ac:dyDescent="0.2">
      <c r="E790" t="s">
        <v>349</v>
      </c>
      <c r="F790" t="s">
        <v>1081</v>
      </c>
    </row>
    <row r="791" spans="5:6" x14ac:dyDescent="0.2">
      <c r="E791" t="s">
        <v>349</v>
      </c>
      <c r="F791" t="s">
        <v>1082</v>
      </c>
    </row>
    <row r="792" spans="5:6" x14ac:dyDescent="0.2">
      <c r="E792" t="s">
        <v>349</v>
      </c>
      <c r="F792" t="s">
        <v>1083</v>
      </c>
    </row>
    <row r="793" spans="5:6" x14ac:dyDescent="0.2">
      <c r="E793" t="s">
        <v>349</v>
      </c>
      <c r="F793" t="s">
        <v>1084</v>
      </c>
    </row>
    <row r="794" spans="5:6" x14ac:dyDescent="0.2">
      <c r="E794" t="s">
        <v>349</v>
      </c>
      <c r="F794" t="s">
        <v>1085</v>
      </c>
    </row>
    <row r="795" spans="5:6" x14ac:dyDescent="0.2">
      <c r="E795" t="s">
        <v>349</v>
      </c>
      <c r="F795" t="s">
        <v>1086</v>
      </c>
    </row>
    <row r="796" spans="5:6" x14ac:dyDescent="0.2">
      <c r="E796" t="s">
        <v>349</v>
      </c>
      <c r="F796" t="s">
        <v>1087</v>
      </c>
    </row>
    <row r="797" spans="5:6" x14ac:dyDescent="0.2">
      <c r="E797" t="s">
        <v>349</v>
      </c>
      <c r="F797" t="s">
        <v>1088</v>
      </c>
    </row>
    <row r="798" spans="5:6" x14ac:dyDescent="0.2">
      <c r="E798" t="s">
        <v>349</v>
      </c>
      <c r="F798" t="s">
        <v>1089</v>
      </c>
    </row>
    <row r="799" spans="5:6" x14ac:dyDescent="0.2">
      <c r="E799" t="s">
        <v>349</v>
      </c>
      <c r="F799" t="s">
        <v>1090</v>
      </c>
    </row>
    <row r="800" spans="5:6" x14ac:dyDescent="0.2">
      <c r="E800" t="s">
        <v>349</v>
      </c>
      <c r="F800" t="s">
        <v>1091</v>
      </c>
    </row>
    <row r="801" spans="5:6" x14ac:dyDescent="0.2">
      <c r="E801" t="s">
        <v>349</v>
      </c>
      <c r="F801" t="s">
        <v>1092</v>
      </c>
    </row>
    <row r="802" spans="5:6" x14ac:dyDescent="0.2">
      <c r="E802" t="s">
        <v>349</v>
      </c>
      <c r="F802" t="s">
        <v>1093</v>
      </c>
    </row>
    <row r="803" spans="5:6" x14ac:dyDescent="0.2">
      <c r="E803" t="s">
        <v>349</v>
      </c>
      <c r="F803" t="s">
        <v>1094</v>
      </c>
    </row>
    <row r="804" spans="5:6" x14ac:dyDescent="0.2">
      <c r="E804" t="s">
        <v>349</v>
      </c>
      <c r="F804" t="s">
        <v>1095</v>
      </c>
    </row>
    <row r="805" spans="5:6" x14ac:dyDescent="0.2">
      <c r="E805" t="s">
        <v>349</v>
      </c>
      <c r="F805" t="s">
        <v>1096</v>
      </c>
    </row>
    <row r="806" spans="5:6" x14ac:dyDescent="0.2">
      <c r="E806" t="s">
        <v>349</v>
      </c>
      <c r="F806" t="s">
        <v>1097</v>
      </c>
    </row>
    <row r="807" spans="5:6" x14ac:dyDescent="0.2">
      <c r="E807" t="s">
        <v>349</v>
      </c>
      <c r="F807" t="s">
        <v>1098</v>
      </c>
    </row>
    <row r="808" spans="5:6" x14ac:dyDescent="0.2">
      <c r="E808" t="s">
        <v>349</v>
      </c>
      <c r="F808" t="s">
        <v>1099</v>
      </c>
    </row>
    <row r="809" spans="5:6" x14ac:dyDescent="0.2">
      <c r="E809" t="s">
        <v>349</v>
      </c>
      <c r="F809" t="s">
        <v>1100</v>
      </c>
    </row>
    <row r="810" spans="5:6" x14ac:dyDescent="0.2">
      <c r="E810" t="s">
        <v>349</v>
      </c>
      <c r="F810" t="s">
        <v>1101</v>
      </c>
    </row>
    <row r="811" spans="5:6" x14ac:dyDescent="0.2">
      <c r="E811" t="s">
        <v>349</v>
      </c>
      <c r="F811" t="s">
        <v>1102</v>
      </c>
    </row>
    <row r="812" spans="5:6" x14ac:dyDescent="0.2">
      <c r="E812" t="s">
        <v>349</v>
      </c>
      <c r="F812" t="s">
        <v>1103</v>
      </c>
    </row>
    <row r="813" spans="5:6" x14ac:dyDescent="0.2">
      <c r="E813" t="s">
        <v>349</v>
      </c>
      <c r="F813" t="s">
        <v>1104</v>
      </c>
    </row>
    <row r="814" spans="5:6" x14ac:dyDescent="0.2">
      <c r="E814" t="s">
        <v>349</v>
      </c>
      <c r="F814" t="s">
        <v>1105</v>
      </c>
    </row>
    <row r="815" spans="5:6" x14ac:dyDescent="0.2">
      <c r="E815" t="s">
        <v>349</v>
      </c>
      <c r="F815" t="s">
        <v>1106</v>
      </c>
    </row>
    <row r="816" spans="5:6" x14ac:dyDescent="0.2">
      <c r="E816" t="s">
        <v>349</v>
      </c>
      <c r="F816" t="s">
        <v>1107</v>
      </c>
    </row>
    <row r="817" spans="5:6" x14ac:dyDescent="0.2">
      <c r="E817" t="s">
        <v>349</v>
      </c>
      <c r="F817" t="s">
        <v>1108</v>
      </c>
    </row>
    <row r="818" spans="5:6" x14ac:dyDescent="0.2">
      <c r="E818" t="s">
        <v>349</v>
      </c>
      <c r="F818" t="s">
        <v>1109</v>
      </c>
    </row>
    <row r="819" spans="5:6" x14ac:dyDescent="0.2">
      <c r="E819" t="s">
        <v>349</v>
      </c>
      <c r="F819" t="s">
        <v>1110</v>
      </c>
    </row>
    <row r="820" spans="5:6" x14ac:dyDescent="0.2">
      <c r="E820" t="s">
        <v>349</v>
      </c>
      <c r="F820" t="s">
        <v>1111</v>
      </c>
    </row>
    <row r="821" spans="5:6" x14ac:dyDescent="0.2">
      <c r="E821" t="s">
        <v>349</v>
      </c>
      <c r="F821" t="s">
        <v>1112</v>
      </c>
    </row>
    <row r="822" spans="5:6" x14ac:dyDescent="0.2">
      <c r="E822" t="s">
        <v>349</v>
      </c>
      <c r="F822" t="s">
        <v>1113</v>
      </c>
    </row>
    <row r="823" spans="5:6" x14ac:dyDescent="0.2">
      <c r="E823" t="s">
        <v>349</v>
      </c>
      <c r="F823" t="s">
        <v>1114</v>
      </c>
    </row>
    <row r="824" spans="5:6" x14ac:dyDescent="0.2">
      <c r="E824" t="s">
        <v>349</v>
      </c>
      <c r="F824" t="s">
        <v>1115</v>
      </c>
    </row>
    <row r="825" spans="5:6" x14ac:dyDescent="0.2">
      <c r="E825" t="s">
        <v>349</v>
      </c>
      <c r="F825" t="s">
        <v>1116</v>
      </c>
    </row>
    <row r="826" spans="5:6" x14ac:dyDescent="0.2">
      <c r="E826" t="s">
        <v>349</v>
      </c>
      <c r="F826" t="s">
        <v>1117</v>
      </c>
    </row>
    <row r="827" spans="5:6" x14ac:dyDescent="0.2">
      <c r="E827" t="s">
        <v>349</v>
      </c>
      <c r="F827" t="s">
        <v>1118</v>
      </c>
    </row>
    <row r="828" spans="5:6" x14ac:dyDescent="0.2">
      <c r="E828" t="s">
        <v>349</v>
      </c>
      <c r="F828" t="s">
        <v>1119</v>
      </c>
    </row>
    <row r="829" spans="5:6" x14ac:dyDescent="0.2">
      <c r="E829" s="45" t="s">
        <v>127</v>
      </c>
      <c r="F829" s="45" t="s">
        <v>157</v>
      </c>
    </row>
    <row r="830" spans="5:6" x14ac:dyDescent="0.2">
      <c r="E830" t="s">
        <v>349</v>
      </c>
      <c r="F830" t="s">
        <v>1120</v>
      </c>
    </row>
    <row r="831" spans="5:6" x14ac:dyDescent="0.2">
      <c r="E831" t="s">
        <v>349</v>
      </c>
      <c r="F831" t="s">
        <v>1121</v>
      </c>
    </row>
    <row r="832" spans="5:6" x14ac:dyDescent="0.2">
      <c r="E832" t="s">
        <v>349</v>
      </c>
      <c r="F832" t="s">
        <v>1122</v>
      </c>
    </row>
    <row r="833" spans="5:6" x14ac:dyDescent="0.2">
      <c r="E833" t="s">
        <v>349</v>
      </c>
      <c r="F833" t="s">
        <v>1123</v>
      </c>
    </row>
    <row r="834" spans="5:6" x14ac:dyDescent="0.2">
      <c r="E834" t="s">
        <v>349</v>
      </c>
      <c r="F834" t="s">
        <v>1124</v>
      </c>
    </row>
    <row r="835" spans="5:6" x14ac:dyDescent="0.2">
      <c r="E835" t="s">
        <v>349</v>
      </c>
      <c r="F835" t="s">
        <v>1125</v>
      </c>
    </row>
    <row r="836" spans="5:6" x14ac:dyDescent="0.2">
      <c r="E836" t="s">
        <v>349</v>
      </c>
      <c r="F836" t="s">
        <v>1126</v>
      </c>
    </row>
    <row r="837" spans="5:6" x14ac:dyDescent="0.2">
      <c r="E837" t="s">
        <v>349</v>
      </c>
      <c r="F837" t="s">
        <v>157</v>
      </c>
    </row>
    <row r="838" spans="5:6" x14ac:dyDescent="0.2">
      <c r="E838" t="s">
        <v>349</v>
      </c>
      <c r="F838" t="s">
        <v>1127</v>
      </c>
    </row>
    <row r="839" spans="5:6" x14ac:dyDescent="0.2">
      <c r="E839" t="s">
        <v>349</v>
      </c>
      <c r="F839" t="s">
        <v>1128</v>
      </c>
    </row>
    <row r="840" spans="5:6" x14ac:dyDescent="0.2">
      <c r="E840" t="s">
        <v>349</v>
      </c>
      <c r="F840" t="s">
        <v>1129</v>
      </c>
    </row>
    <row r="841" spans="5:6" x14ac:dyDescent="0.2">
      <c r="E841" t="s">
        <v>349</v>
      </c>
      <c r="F841" t="s">
        <v>179</v>
      </c>
    </row>
    <row r="842" spans="5:6" x14ac:dyDescent="0.2">
      <c r="E842" t="s">
        <v>349</v>
      </c>
      <c r="F842" t="s">
        <v>1130</v>
      </c>
    </row>
    <row r="843" spans="5:6" x14ac:dyDescent="0.2">
      <c r="E843" t="s">
        <v>349</v>
      </c>
      <c r="F843" t="s">
        <v>1131</v>
      </c>
    </row>
    <row r="844" spans="5:6" x14ac:dyDescent="0.2">
      <c r="E844" t="s">
        <v>349</v>
      </c>
      <c r="F844" t="s">
        <v>1132</v>
      </c>
    </row>
    <row r="845" spans="5:6" x14ac:dyDescent="0.2">
      <c r="E845" t="s">
        <v>349</v>
      </c>
      <c r="F845" t="s">
        <v>1133</v>
      </c>
    </row>
    <row r="846" spans="5:6" x14ac:dyDescent="0.2">
      <c r="E846" s="45" t="s">
        <v>127</v>
      </c>
      <c r="F846" s="45" t="s">
        <v>158</v>
      </c>
    </row>
    <row r="847" spans="5:6" x14ac:dyDescent="0.2">
      <c r="E847" t="s">
        <v>349</v>
      </c>
      <c r="F847" t="s">
        <v>1134</v>
      </c>
    </row>
    <row r="848" spans="5:6" x14ac:dyDescent="0.2">
      <c r="E848" t="s">
        <v>349</v>
      </c>
      <c r="F848" t="s">
        <v>1135</v>
      </c>
    </row>
    <row r="849" spans="5:6" x14ac:dyDescent="0.2">
      <c r="E849" t="s">
        <v>349</v>
      </c>
      <c r="F849" t="s">
        <v>1136</v>
      </c>
    </row>
    <row r="850" spans="5:6" x14ac:dyDescent="0.2">
      <c r="E850" t="s">
        <v>349</v>
      </c>
      <c r="F850" t="s">
        <v>1137</v>
      </c>
    </row>
    <row r="851" spans="5:6" x14ac:dyDescent="0.2">
      <c r="E851" t="s">
        <v>349</v>
      </c>
      <c r="F851" t="s">
        <v>1138</v>
      </c>
    </row>
    <row r="852" spans="5:6" x14ac:dyDescent="0.2">
      <c r="E852" t="s">
        <v>349</v>
      </c>
      <c r="F852" t="s">
        <v>1139</v>
      </c>
    </row>
    <row r="853" spans="5:6" x14ac:dyDescent="0.2">
      <c r="E853" t="s">
        <v>349</v>
      </c>
      <c r="F853" t="s">
        <v>1140</v>
      </c>
    </row>
    <row r="854" spans="5:6" x14ac:dyDescent="0.2">
      <c r="E854" t="s">
        <v>349</v>
      </c>
      <c r="F854" t="s">
        <v>1141</v>
      </c>
    </row>
    <row r="855" spans="5:6" x14ac:dyDescent="0.2">
      <c r="E855" t="s">
        <v>349</v>
      </c>
      <c r="F855" t="s">
        <v>1142</v>
      </c>
    </row>
    <row r="856" spans="5:6" x14ac:dyDescent="0.2">
      <c r="E856" t="s">
        <v>349</v>
      </c>
      <c r="F856" t="s">
        <v>1143</v>
      </c>
    </row>
    <row r="857" spans="5:6" x14ac:dyDescent="0.2">
      <c r="E857" t="s">
        <v>349</v>
      </c>
      <c r="F857" t="s">
        <v>1144</v>
      </c>
    </row>
    <row r="858" spans="5:6" x14ac:dyDescent="0.2">
      <c r="E858" t="s">
        <v>349</v>
      </c>
      <c r="F858" t="s">
        <v>1145</v>
      </c>
    </row>
    <row r="859" spans="5:6" x14ac:dyDescent="0.2">
      <c r="E859" t="s">
        <v>349</v>
      </c>
      <c r="F859" t="s">
        <v>1146</v>
      </c>
    </row>
    <row r="860" spans="5:6" x14ac:dyDescent="0.2">
      <c r="E860" t="s">
        <v>349</v>
      </c>
      <c r="F860" t="s">
        <v>1147</v>
      </c>
    </row>
    <row r="861" spans="5:6" x14ac:dyDescent="0.2">
      <c r="E861" t="s">
        <v>349</v>
      </c>
      <c r="F861" t="s">
        <v>1148</v>
      </c>
    </row>
    <row r="862" spans="5:6" x14ac:dyDescent="0.2">
      <c r="E862" t="s">
        <v>349</v>
      </c>
      <c r="F862" t="s">
        <v>1149</v>
      </c>
    </row>
    <row r="863" spans="5:6" x14ac:dyDescent="0.2">
      <c r="E863" t="s">
        <v>349</v>
      </c>
      <c r="F863" t="s">
        <v>1150</v>
      </c>
    </row>
    <row r="864" spans="5:6" x14ac:dyDescent="0.2">
      <c r="E864" t="s">
        <v>349</v>
      </c>
      <c r="F864" t="s">
        <v>1151</v>
      </c>
    </row>
    <row r="865" spans="5:6" x14ac:dyDescent="0.2">
      <c r="E865" t="s">
        <v>349</v>
      </c>
      <c r="F865" t="s">
        <v>1152</v>
      </c>
    </row>
    <row r="866" spans="5:6" x14ac:dyDescent="0.2">
      <c r="E866" t="s">
        <v>349</v>
      </c>
      <c r="F866" t="s">
        <v>158</v>
      </c>
    </row>
    <row r="867" spans="5:6" x14ac:dyDescent="0.2">
      <c r="E867" t="s">
        <v>349</v>
      </c>
      <c r="F867" t="s">
        <v>1153</v>
      </c>
    </row>
    <row r="868" spans="5:6" x14ac:dyDescent="0.2">
      <c r="E868" t="s">
        <v>349</v>
      </c>
      <c r="F868" t="s">
        <v>1154</v>
      </c>
    </row>
    <row r="869" spans="5:6" x14ac:dyDescent="0.2">
      <c r="E869" t="s">
        <v>349</v>
      </c>
      <c r="F869" t="s">
        <v>1155</v>
      </c>
    </row>
    <row r="870" spans="5:6" x14ac:dyDescent="0.2">
      <c r="E870" t="s">
        <v>349</v>
      </c>
      <c r="F870" t="s">
        <v>1156</v>
      </c>
    </row>
    <row r="871" spans="5:6" x14ac:dyDescent="0.2">
      <c r="E871" t="s">
        <v>349</v>
      </c>
      <c r="F871" t="s">
        <v>1157</v>
      </c>
    </row>
    <row r="872" spans="5:6" x14ac:dyDescent="0.2">
      <c r="E872" t="s">
        <v>349</v>
      </c>
      <c r="F872" t="s">
        <v>1158</v>
      </c>
    </row>
    <row r="873" spans="5:6" x14ac:dyDescent="0.2">
      <c r="E873" t="s">
        <v>349</v>
      </c>
      <c r="F873" t="s">
        <v>1159</v>
      </c>
    </row>
    <row r="874" spans="5:6" x14ac:dyDescent="0.2">
      <c r="E874" t="s">
        <v>349</v>
      </c>
      <c r="F874" t="s">
        <v>1160</v>
      </c>
    </row>
    <row r="875" spans="5:6" x14ac:dyDescent="0.2">
      <c r="E875" t="s">
        <v>349</v>
      </c>
      <c r="F875" t="s">
        <v>1161</v>
      </c>
    </row>
    <row r="876" spans="5:6" x14ac:dyDescent="0.2">
      <c r="E876" t="s">
        <v>349</v>
      </c>
      <c r="F876" t="s">
        <v>1162</v>
      </c>
    </row>
    <row r="877" spans="5:6" x14ac:dyDescent="0.2">
      <c r="E877" t="s">
        <v>349</v>
      </c>
      <c r="F877" t="s">
        <v>1163</v>
      </c>
    </row>
    <row r="878" spans="5:6" x14ac:dyDescent="0.2">
      <c r="E878" t="s">
        <v>349</v>
      </c>
      <c r="F878" t="s">
        <v>1164</v>
      </c>
    </row>
    <row r="879" spans="5:6" x14ac:dyDescent="0.2">
      <c r="E879" t="s">
        <v>349</v>
      </c>
      <c r="F879" t="s">
        <v>1165</v>
      </c>
    </row>
    <row r="880" spans="5:6" x14ac:dyDescent="0.2">
      <c r="E880" t="s">
        <v>349</v>
      </c>
      <c r="F880" t="s">
        <v>1166</v>
      </c>
    </row>
    <row r="881" spans="5:6" x14ac:dyDescent="0.2">
      <c r="E881" t="s">
        <v>349</v>
      </c>
      <c r="F881" t="s">
        <v>1167</v>
      </c>
    </row>
    <row r="882" spans="5:6" x14ac:dyDescent="0.2">
      <c r="E882" t="s">
        <v>349</v>
      </c>
      <c r="F882" t="s">
        <v>1168</v>
      </c>
    </row>
    <row r="883" spans="5:6" x14ac:dyDescent="0.2">
      <c r="E883" s="45" t="s">
        <v>127</v>
      </c>
      <c r="F883" s="45" t="s">
        <v>159</v>
      </c>
    </row>
    <row r="884" spans="5:6" x14ac:dyDescent="0.2">
      <c r="E884" t="s">
        <v>349</v>
      </c>
      <c r="F884" t="s">
        <v>1169</v>
      </c>
    </row>
    <row r="885" spans="5:6" x14ac:dyDescent="0.2">
      <c r="E885" t="s">
        <v>349</v>
      </c>
      <c r="F885" t="s">
        <v>1170</v>
      </c>
    </row>
    <row r="886" spans="5:6" x14ac:dyDescent="0.2">
      <c r="E886" t="s">
        <v>349</v>
      </c>
      <c r="F886" t="s">
        <v>1171</v>
      </c>
    </row>
    <row r="887" spans="5:6" x14ac:dyDescent="0.2">
      <c r="E887" t="s">
        <v>349</v>
      </c>
      <c r="F887" t="s">
        <v>1172</v>
      </c>
    </row>
    <row r="888" spans="5:6" x14ac:dyDescent="0.2">
      <c r="E888" t="s">
        <v>349</v>
      </c>
      <c r="F888" t="s">
        <v>1173</v>
      </c>
    </row>
    <row r="889" spans="5:6" x14ac:dyDescent="0.2">
      <c r="E889" t="s">
        <v>349</v>
      </c>
      <c r="F889" t="s">
        <v>1174</v>
      </c>
    </row>
    <row r="890" spans="5:6" x14ac:dyDescent="0.2">
      <c r="E890" t="s">
        <v>349</v>
      </c>
      <c r="F890" t="s">
        <v>1175</v>
      </c>
    </row>
    <row r="891" spans="5:6" x14ac:dyDescent="0.2">
      <c r="E891" t="s">
        <v>349</v>
      </c>
      <c r="F891" t="s">
        <v>1176</v>
      </c>
    </row>
    <row r="892" spans="5:6" x14ac:dyDescent="0.2">
      <c r="E892" t="s">
        <v>349</v>
      </c>
      <c r="F892" t="s">
        <v>1177</v>
      </c>
    </row>
    <row r="893" spans="5:6" x14ac:dyDescent="0.2">
      <c r="E893" t="s">
        <v>349</v>
      </c>
      <c r="F893" t="s">
        <v>1178</v>
      </c>
    </row>
    <row r="894" spans="5:6" x14ac:dyDescent="0.2">
      <c r="E894" t="s">
        <v>349</v>
      </c>
      <c r="F894" t="s">
        <v>1179</v>
      </c>
    </row>
    <row r="895" spans="5:6" x14ac:dyDescent="0.2">
      <c r="E895" t="s">
        <v>349</v>
      </c>
      <c r="F895" t="s">
        <v>1180</v>
      </c>
    </row>
    <row r="896" spans="5:6" x14ac:dyDescent="0.2">
      <c r="E896" t="s">
        <v>349</v>
      </c>
      <c r="F896" t="s">
        <v>1181</v>
      </c>
    </row>
    <row r="897" spans="5:6" x14ac:dyDescent="0.2">
      <c r="E897" t="s">
        <v>349</v>
      </c>
      <c r="F897" t="s">
        <v>1182</v>
      </c>
    </row>
    <row r="898" spans="5:6" x14ac:dyDescent="0.2">
      <c r="E898" t="s">
        <v>349</v>
      </c>
      <c r="F898" t="s">
        <v>1183</v>
      </c>
    </row>
    <row r="899" spans="5:6" x14ac:dyDescent="0.2">
      <c r="E899" t="s">
        <v>349</v>
      </c>
      <c r="F899" t="s">
        <v>1184</v>
      </c>
    </row>
    <row r="900" spans="5:6" x14ac:dyDescent="0.2">
      <c r="E900" t="s">
        <v>349</v>
      </c>
      <c r="F900" t="s">
        <v>1148</v>
      </c>
    </row>
    <row r="901" spans="5:6" x14ac:dyDescent="0.2">
      <c r="E901" t="s">
        <v>349</v>
      </c>
      <c r="F901" t="s">
        <v>159</v>
      </c>
    </row>
    <row r="902" spans="5:6" x14ac:dyDescent="0.2">
      <c r="E902" t="s">
        <v>349</v>
      </c>
      <c r="F902" t="s">
        <v>1185</v>
      </c>
    </row>
    <row r="903" spans="5:6" x14ac:dyDescent="0.2">
      <c r="E903" t="s">
        <v>349</v>
      </c>
      <c r="F903" t="s">
        <v>1186</v>
      </c>
    </row>
    <row r="904" spans="5:6" x14ac:dyDescent="0.2">
      <c r="E904" t="s">
        <v>349</v>
      </c>
      <c r="F904" t="s">
        <v>1187</v>
      </c>
    </row>
    <row r="905" spans="5:6" x14ac:dyDescent="0.2">
      <c r="E905" t="s">
        <v>349</v>
      </c>
      <c r="F905" t="s">
        <v>1188</v>
      </c>
    </row>
    <row r="906" spans="5:6" x14ac:dyDescent="0.2">
      <c r="E906" t="s">
        <v>349</v>
      </c>
      <c r="F906" t="s">
        <v>1189</v>
      </c>
    </row>
    <row r="907" spans="5:6" x14ac:dyDescent="0.2">
      <c r="E907" t="s">
        <v>349</v>
      </c>
      <c r="F907" t="s">
        <v>1190</v>
      </c>
    </row>
    <row r="908" spans="5:6" x14ac:dyDescent="0.2">
      <c r="E908" t="s">
        <v>349</v>
      </c>
      <c r="F908" t="s">
        <v>1191</v>
      </c>
    </row>
    <row r="909" spans="5:6" x14ac:dyDescent="0.2">
      <c r="E909" t="s">
        <v>349</v>
      </c>
      <c r="F909" t="s">
        <v>1192</v>
      </c>
    </row>
    <row r="910" spans="5:6" x14ac:dyDescent="0.2">
      <c r="E910" t="s">
        <v>349</v>
      </c>
      <c r="F910" t="s">
        <v>1193</v>
      </c>
    </row>
    <row r="911" spans="5:6" x14ac:dyDescent="0.2">
      <c r="E911" t="s">
        <v>349</v>
      </c>
      <c r="F911" t="s">
        <v>1194</v>
      </c>
    </row>
    <row r="912" spans="5:6" x14ac:dyDescent="0.2">
      <c r="E912" t="s">
        <v>349</v>
      </c>
      <c r="F912" t="s">
        <v>1195</v>
      </c>
    </row>
    <row r="913" spans="5:6" x14ac:dyDescent="0.2">
      <c r="E913" t="s">
        <v>349</v>
      </c>
      <c r="F913" t="s">
        <v>1196</v>
      </c>
    </row>
    <row r="914" spans="5:6" x14ac:dyDescent="0.2">
      <c r="E914" t="s">
        <v>349</v>
      </c>
      <c r="F914" t="s">
        <v>1197</v>
      </c>
    </row>
    <row r="915" spans="5:6" x14ac:dyDescent="0.2">
      <c r="E915" t="s">
        <v>349</v>
      </c>
      <c r="F915" t="s">
        <v>1198</v>
      </c>
    </row>
    <row r="916" spans="5:6" x14ac:dyDescent="0.2">
      <c r="E916" t="s">
        <v>349</v>
      </c>
      <c r="F916" t="s">
        <v>1199</v>
      </c>
    </row>
    <row r="917" spans="5:6" x14ac:dyDescent="0.2">
      <c r="E917" t="s">
        <v>349</v>
      </c>
      <c r="F917" t="s">
        <v>1200</v>
      </c>
    </row>
    <row r="918" spans="5:6" x14ac:dyDescent="0.2">
      <c r="E918" t="s">
        <v>349</v>
      </c>
      <c r="F918" t="s">
        <v>1201</v>
      </c>
    </row>
    <row r="919" spans="5:6" x14ac:dyDescent="0.2">
      <c r="E919" t="s">
        <v>349</v>
      </c>
      <c r="F919" t="s">
        <v>1202</v>
      </c>
    </row>
    <row r="920" spans="5:6" x14ac:dyDescent="0.2">
      <c r="E920" t="s">
        <v>349</v>
      </c>
      <c r="F920" t="s">
        <v>1203</v>
      </c>
    </row>
    <row r="921" spans="5:6" x14ac:dyDescent="0.2">
      <c r="E921" t="s">
        <v>349</v>
      </c>
      <c r="F921" t="s">
        <v>1204</v>
      </c>
    </row>
    <row r="922" spans="5:6" x14ac:dyDescent="0.2">
      <c r="E922" t="s">
        <v>349</v>
      </c>
      <c r="F922" t="s">
        <v>1205</v>
      </c>
    </row>
    <row r="923" spans="5:6" x14ac:dyDescent="0.2">
      <c r="E923" t="s">
        <v>349</v>
      </c>
      <c r="F923" t="s">
        <v>1206</v>
      </c>
    </row>
    <row r="924" spans="5:6" x14ac:dyDescent="0.2">
      <c r="E924" s="45" t="s">
        <v>127</v>
      </c>
      <c r="F924" s="45" t="s">
        <v>160</v>
      </c>
    </row>
    <row r="925" spans="5:6" x14ac:dyDescent="0.2">
      <c r="E925" t="s">
        <v>349</v>
      </c>
      <c r="F925" t="s">
        <v>1207</v>
      </c>
    </row>
    <row r="926" spans="5:6" x14ac:dyDescent="0.2">
      <c r="E926" t="s">
        <v>349</v>
      </c>
      <c r="F926" t="s">
        <v>1208</v>
      </c>
    </row>
    <row r="927" spans="5:6" x14ac:dyDescent="0.2">
      <c r="E927" t="s">
        <v>349</v>
      </c>
      <c r="F927" t="s">
        <v>1209</v>
      </c>
    </row>
    <row r="928" spans="5:6" x14ac:dyDescent="0.2">
      <c r="E928" t="s">
        <v>349</v>
      </c>
      <c r="F928" t="s">
        <v>1210</v>
      </c>
    </row>
    <row r="929" spans="5:6" x14ac:dyDescent="0.2">
      <c r="E929" t="s">
        <v>349</v>
      </c>
      <c r="F929" t="s">
        <v>1211</v>
      </c>
    </row>
    <row r="930" spans="5:6" x14ac:dyDescent="0.2">
      <c r="E930" t="s">
        <v>349</v>
      </c>
      <c r="F930" t="s">
        <v>1212</v>
      </c>
    </row>
    <row r="931" spans="5:6" x14ac:dyDescent="0.2">
      <c r="E931" t="s">
        <v>349</v>
      </c>
      <c r="F931" t="s">
        <v>1213</v>
      </c>
    </row>
    <row r="932" spans="5:6" x14ac:dyDescent="0.2">
      <c r="E932" t="s">
        <v>349</v>
      </c>
      <c r="F932" t="s">
        <v>1214</v>
      </c>
    </row>
    <row r="933" spans="5:6" x14ac:dyDescent="0.2">
      <c r="E933" t="s">
        <v>349</v>
      </c>
      <c r="F933" t="s">
        <v>1215</v>
      </c>
    </row>
    <row r="934" spans="5:6" x14ac:dyDescent="0.2">
      <c r="E934" t="s">
        <v>349</v>
      </c>
      <c r="F934" t="s">
        <v>1216</v>
      </c>
    </row>
    <row r="935" spans="5:6" x14ac:dyDescent="0.2">
      <c r="E935" t="s">
        <v>349</v>
      </c>
      <c r="F935" t="s">
        <v>1217</v>
      </c>
    </row>
    <row r="936" spans="5:6" x14ac:dyDescent="0.2">
      <c r="E936" t="s">
        <v>349</v>
      </c>
      <c r="F936" t="s">
        <v>1218</v>
      </c>
    </row>
    <row r="937" spans="5:6" x14ac:dyDescent="0.2">
      <c r="E937" t="s">
        <v>349</v>
      </c>
      <c r="F937" t="s">
        <v>1219</v>
      </c>
    </row>
    <row r="938" spans="5:6" x14ac:dyDescent="0.2">
      <c r="E938" t="s">
        <v>349</v>
      </c>
      <c r="F938" t="s">
        <v>1220</v>
      </c>
    </row>
    <row r="939" spans="5:6" x14ac:dyDescent="0.2">
      <c r="E939" t="s">
        <v>349</v>
      </c>
      <c r="F939" t="s">
        <v>160</v>
      </c>
    </row>
    <row r="940" spans="5:6" x14ac:dyDescent="0.2">
      <c r="E940" t="s">
        <v>349</v>
      </c>
      <c r="F940" t="s">
        <v>1221</v>
      </c>
    </row>
    <row r="941" spans="5:6" x14ac:dyDescent="0.2">
      <c r="E941" t="s">
        <v>349</v>
      </c>
      <c r="F941" t="s">
        <v>1222</v>
      </c>
    </row>
    <row r="942" spans="5:6" x14ac:dyDescent="0.2">
      <c r="E942" t="s">
        <v>349</v>
      </c>
      <c r="F942" t="s">
        <v>1223</v>
      </c>
    </row>
    <row r="943" spans="5:6" x14ac:dyDescent="0.2">
      <c r="E943" t="s">
        <v>349</v>
      </c>
      <c r="F943" t="s">
        <v>1224</v>
      </c>
    </row>
    <row r="944" spans="5:6" x14ac:dyDescent="0.2">
      <c r="E944" t="s">
        <v>349</v>
      </c>
      <c r="F944" t="s">
        <v>1225</v>
      </c>
    </row>
    <row r="945" spans="5:6" x14ac:dyDescent="0.2">
      <c r="E945" s="45" t="s">
        <v>127</v>
      </c>
      <c r="F945" s="45" t="s">
        <v>161</v>
      </c>
    </row>
    <row r="946" spans="5:6" x14ac:dyDescent="0.2">
      <c r="E946" t="s">
        <v>349</v>
      </c>
      <c r="F946" t="s">
        <v>1226</v>
      </c>
    </row>
    <row r="947" spans="5:6" x14ac:dyDescent="0.2">
      <c r="E947" t="s">
        <v>349</v>
      </c>
      <c r="F947" t="s">
        <v>1227</v>
      </c>
    </row>
    <row r="948" spans="5:6" x14ac:dyDescent="0.2">
      <c r="E948" t="s">
        <v>349</v>
      </c>
      <c r="F948" t="s">
        <v>1228</v>
      </c>
    </row>
    <row r="949" spans="5:6" x14ac:dyDescent="0.2">
      <c r="E949" t="s">
        <v>349</v>
      </c>
      <c r="F949" t="s">
        <v>1229</v>
      </c>
    </row>
    <row r="950" spans="5:6" x14ac:dyDescent="0.2">
      <c r="E950" t="s">
        <v>349</v>
      </c>
      <c r="F950" t="s">
        <v>1230</v>
      </c>
    </row>
    <row r="951" spans="5:6" x14ac:dyDescent="0.2">
      <c r="E951" t="s">
        <v>349</v>
      </c>
      <c r="F951" t="s">
        <v>775</v>
      </c>
    </row>
    <row r="952" spans="5:6" x14ac:dyDescent="0.2">
      <c r="E952" t="s">
        <v>349</v>
      </c>
      <c r="F952" t="s">
        <v>1231</v>
      </c>
    </row>
    <row r="953" spans="5:6" x14ac:dyDescent="0.2">
      <c r="E953" t="s">
        <v>349</v>
      </c>
      <c r="F953" t="s">
        <v>1232</v>
      </c>
    </row>
    <row r="954" spans="5:6" x14ac:dyDescent="0.2">
      <c r="E954" t="s">
        <v>349</v>
      </c>
      <c r="F954" t="s">
        <v>1233</v>
      </c>
    </row>
    <row r="955" spans="5:6" x14ac:dyDescent="0.2">
      <c r="E955" t="s">
        <v>349</v>
      </c>
      <c r="F955" t="s">
        <v>1234</v>
      </c>
    </row>
    <row r="956" spans="5:6" x14ac:dyDescent="0.2">
      <c r="E956" t="s">
        <v>349</v>
      </c>
      <c r="F956" t="s">
        <v>1235</v>
      </c>
    </row>
    <row r="957" spans="5:6" x14ac:dyDescent="0.2">
      <c r="E957" t="s">
        <v>349</v>
      </c>
      <c r="F957" t="s">
        <v>899</v>
      </c>
    </row>
    <row r="958" spans="5:6" x14ac:dyDescent="0.2">
      <c r="E958" t="s">
        <v>349</v>
      </c>
      <c r="F958" t="s">
        <v>1236</v>
      </c>
    </row>
    <row r="959" spans="5:6" x14ac:dyDescent="0.2">
      <c r="E959" t="s">
        <v>349</v>
      </c>
      <c r="F959" t="s">
        <v>1237</v>
      </c>
    </row>
    <row r="960" spans="5:6" x14ac:dyDescent="0.2">
      <c r="E960" t="s">
        <v>349</v>
      </c>
      <c r="F960" t="s">
        <v>1238</v>
      </c>
    </row>
    <row r="961" spans="5:6" x14ac:dyDescent="0.2">
      <c r="E961" t="s">
        <v>349</v>
      </c>
      <c r="F961" t="s">
        <v>1239</v>
      </c>
    </row>
    <row r="962" spans="5:6" x14ac:dyDescent="0.2">
      <c r="E962" t="s">
        <v>349</v>
      </c>
      <c r="F962" t="s">
        <v>161</v>
      </c>
    </row>
    <row r="963" spans="5:6" x14ac:dyDescent="0.2">
      <c r="E963" t="s">
        <v>349</v>
      </c>
      <c r="F963" t="s">
        <v>1240</v>
      </c>
    </row>
    <row r="964" spans="5:6" x14ac:dyDescent="0.2">
      <c r="E964" t="s">
        <v>349</v>
      </c>
      <c r="F964" t="s">
        <v>1241</v>
      </c>
    </row>
    <row r="965" spans="5:6" x14ac:dyDescent="0.2">
      <c r="E965" t="s">
        <v>349</v>
      </c>
      <c r="F965" t="s">
        <v>1242</v>
      </c>
    </row>
    <row r="966" spans="5:6" x14ac:dyDescent="0.2">
      <c r="E966" t="s">
        <v>349</v>
      </c>
      <c r="F966" t="s">
        <v>1243</v>
      </c>
    </row>
    <row r="967" spans="5:6" x14ac:dyDescent="0.2">
      <c r="E967" t="s">
        <v>349</v>
      </c>
      <c r="F967" t="s">
        <v>1244</v>
      </c>
    </row>
    <row r="968" spans="5:6" x14ac:dyDescent="0.2">
      <c r="E968" t="s">
        <v>349</v>
      </c>
      <c r="F968" t="s">
        <v>1245</v>
      </c>
    </row>
    <row r="969" spans="5:6" x14ac:dyDescent="0.2">
      <c r="E969" t="s">
        <v>349</v>
      </c>
      <c r="F969" t="s">
        <v>1246</v>
      </c>
    </row>
    <row r="970" spans="5:6" x14ac:dyDescent="0.2">
      <c r="E970" t="s">
        <v>349</v>
      </c>
      <c r="F970" t="s">
        <v>1247</v>
      </c>
    </row>
    <row r="971" spans="5:6" x14ac:dyDescent="0.2">
      <c r="E971" t="s">
        <v>349</v>
      </c>
      <c r="F971" t="s">
        <v>1248</v>
      </c>
    </row>
    <row r="972" spans="5:6" x14ac:dyDescent="0.2">
      <c r="E972" t="s">
        <v>349</v>
      </c>
      <c r="F972" t="s">
        <v>1249</v>
      </c>
    </row>
    <row r="973" spans="5:6" x14ac:dyDescent="0.2">
      <c r="E973" t="s">
        <v>349</v>
      </c>
      <c r="F973" t="s">
        <v>1250</v>
      </c>
    </row>
    <row r="974" spans="5:6" x14ac:dyDescent="0.2">
      <c r="E974" t="s">
        <v>349</v>
      </c>
      <c r="F974" t="s">
        <v>1251</v>
      </c>
    </row>
    <row r="975" spans="5:6" x14ac:dyDescent="0.2">
      <c r="E975" t="s">
        <v>349</v>
      </c>
      <c r="F975" t="s">
        <v>1252</v>
      </c>
    </row>
    <row r="976" spans="5:6" x14ac:dyDescent="0.2">
      <c r="E976" t="s">
        <v>349</v>
      </c>
      <c r="F976" t="s">
        <v>1253</v>
      </c>
    </row>
    <row r="977" spans="5:6" x14ac:dyDescent="0.2">
      <c r="E977" t="s">
        <v>349</v>
      </c>
      <c r="F977" t="s">
        <v>1254</v>
      </c>
    </row>
    <row r="978" spans="5:6" x14ac:dyDescent="0.2">
      <c r="E978" t="s">
        <v>349</v>
      </c>
      <c r="F978" t="s">
        <v>1255</v>
      </c>
    </row>
    <row r="979" spans="5:6" x14ac:dyDescent="0.2">
      <c r="E979" t="s">
        <v>349</v>
      </c>
      <c r="F979" t="s">
        <v>1256</v>
      </c>
    </row>
    <row r="980" spans="5:6" x14ac:dyDescent="0.2">
      <c r="E980" t="s">
        <v>349</v>
      </c>
      <c r="F980" t="s">
        <v>1257</v>
      </c>
    </row>
    <row r="981" spans="5:6" x14ac:dyDescent="0.2">
      <c r="E981" t="s">
        <v>349</v>
      </c>
      <c r="F981" t="s">
        <v>1258</v>
      </c>
    </row>
    <row r="982" spans="5:6" x14ac:dyDescent="0.2">
      <c r="E982" t="s">
        <v>349</v>
      </c>
      <c r="F982" t="s">
        <v>1259</v>
      </c>
    </row>
    <row r="983" spans="5:6" x14ac:dyDescent="0.2">
      <c r="E983" t="s">
        <v>349</v>
      </c>
      <c r="F983" t="s">
        <v>1260</v>
      </c>
    </row>
    <row r="984" spans="5:6" x14ac:dyDescent="0.2">
      <c r="E984" t="s">
        <v>349</v>
      </c>
      <c r="F984" t="s">
        <v>1261</v>
      </c>
    </row>
    <row r="985" spans="5:6" x14ac:dyDescent="0.2">
      <c r="E985" t="s">
        <v>349</v>
      </c>
      <c r="F985" t="s">
        <v>1262</v>
      </c>
    </row>
    <row r="986" spans="5:6" x14ac:dyDescent="0.2">
      <c r="E986" t="s">
        <v>349</v>
      </c>
      <c r="F986" t="s">
        <v>1263</v>
      </c>
    </row>
    <row r="987" spans="5:6" x14ac:dyDescent="0.2">
      <c r="E987" t="s">
        <v>349</v>
      </c>
      <c r="F987" t="s">
        <v>1264</v>
      </c>
    </row>
    <row r="988" spans="5:6" x14ac:dyDescent="0.2">
      <c r="E988" t="s">
        <v>349</v>
      </c>
      <c r="F988" t="s">
        <v>1265</v>
      </c>
    </row>
    <row r="989" spans="5:6" x14ac:dyDescent="0.2">
      <c r="E989" s="45" t="s">
        <v>127</v>
      </c>
      <c r="F989" s="45" t="s">
        <v>162</v>
      </c>
    </row>
    <row r="990" spans="5:6" x14ac:dyDescent="0.2">
      <c r="E990" t="s">
        <v>349</v>
      </c>
      <c r="F990" t="s">
        <v>1266</v>
      </c>
    </row>
    <row r="991" spans="5:6" x14ac:dyDescent="0.2">
      <c r="E991" t="s">
        <v>349</v>
      </c>
      <c r="F991" t="s">
        <v>1267</v>
      </c>
    </row>
    <row r="992" spans="5:6" x14ac:dyDescent="0.2">
      <c r="E992" t="s">
        <v>349</v>
      </c>
      <c r="F992" t="s">
        <v>1268</v>
      </c>
    </row>
    <row r="993" spans="5:6" x14ac:dyDescent="0.2">
      <c r="E993" t="s">
        <v>349</v>
      </c>
      <c r="F993" t="s">
        <v>1269</v>
      </c>
    </row>
    <row r="994" spans="5:6" x14ac:dyDescent="0.2">
      <c r="E994" t="s">
        <v>349</v>
      </c>
      <c r="F994" t="s">
        <v>1270</v>
      </c>
    </row>
    <row r="995" spans="5:6" x14ac:dyDescent="0.2">
      <c r="E995" t="s">
        <v>349</v>
      </c>
      <c r="F995" t="s">
        <v>1271</v>
      </c>
    </row>
    <row r="996" spans="5:6" x14ac:dyDescent="0.2">
      <c r="E996" t="s">
        <v>349</v>
      </c>
      <c r="F996" t="s">
        <v>1272</v>
      </c>
    </row>
    <row r="997" spans="5:6" x14ac:dyDescent="0.2">
      <c r="E997" t="s">
        <v>349</v>
      </c>
      <c r="F997" t="s">
        <v>1273</v>
      </c>
    </row>
    <row r="998" spans="5:6" x14ac:dyDescent="0.2">
      <c r="E998" t="s">
        <v>349</v>
      </c>
      <c r="F998" t="s">
        <v>1274</v>
      </c>
    </row>
    <row r="999" spans="5:6" x14ac:dyDescent="0.2">
      <c r="E999" t="s">
        <v>349</v>
      </c>
      <c r="F999" t="s">
        <v>1275</v>
      </c>
    </row>
    <row r="1000" spans="5:6" x14ac:dyDescent="0.2">
      <c r="E1000" t="s">
        <v>349</v>
      </c>
      <c r="F1000" t="s">
        <v>1276</v>
      </c>
    </row>
    <row r="1001" spans="5:6" x14ac:dyDescent="0.2">
      <c r="E1001" t="s">
        <v>349</v>
      </c>
      <c r="F1001" t="s">
        <v>1277</v>
      </c>
    </row>
    <row r="1002" spans="5:6" x14ac:dyDescent="0.2">
      <c r="E1002" t="s">
        <v>349</v>
      </c>
      <c r="F1002" t="s">
        <v>1278</v>
      </c>
    </row>
    <row r="1003" spans="5:6" x14ac:dyDescent="0.2">
      <c r="E1003" t="s">
        <v>349</v>
      </c>
      <c r="F1003" t="s">
        <v>1279</v>
      </c>
    </row>
    <row r="1004" spans="5:6" x14ac:dyDescent="0.2">
      <c r="E1004" t="s">
        <v>349</v>
      </c>
      <c r="F1004" t="s">
        <v>1280</v>
      </c>
    </row>
    <row r="1005" spans="5:6" x14ac:dyDescent="0.2">
      <c r="E1005" t="s">
        <v>349</v>
      </c>
      <c r="F1005" t="s">
        <v>1281</v>
      </c>
    </row>
    <row r="1006" spans="5:6" x14ac:dyDescent="0.2">
      <c r="E1006" t="s">
        <v>349</v>
      </c>
      <c r="F1006" t="s">
        <v>1282</v>
      </c>
    </row>
    <row r="1007" spans="5:6" x14ac:dyDescent="0.2">
      <c r="E1007" t="s">
        <v>349</v>
      </c>
      <c r="F1007" t="s">
        <v>1283</v>
      </c>
    </row>
    <row r="1008" spans="5:6" x14ac:dyDescent="0.2">
      <c r="E1008" t="s">
        <v>349</v>
      </c>
      <c r="F1008" t="s">
        <v>1284</v>
      </c>
    </row>
    <row r="1009" spans="5:6" x14ac:dyDescent="0.2">
      <c r="E1009" t="s">
        <v>349</v>
      </c>
      <c r="F1009" t="s">
        <v>1285</v>
      </c>
    </row>
    <row r="1010" spans="5:6" x14ac:dyDescent="0.2">
      <c r="E1010" t="s">
        <v>349</v>
      </c>
      <c r="F1010" t="s">
        <v>1286</v>
      </c>
    </row>
    <row r="1011" spans="5:6" x14ac:dyDescent="0.2">
      <c r="E1011" t="s">
        <v>349</v>
      </c>
      <c r="F1011" t="s">
        <v>1287</v>
      </c>
    </row>
    <row r="1012" spans="5:6" x14ac:dyDescent="0.2">
      <c r="E1012" t="s">
        <v>349</v>
      </c>
      <c r="F1012" t="s">
        <v>1288</v>
      </c>
    </row>
    <row r="1013" spans="5:6" x14ac:dyDescent="0.2">
      <c r="E1013" t="s">
        <v>349</v>
      </c>
      <c r="F1013" t="s">
        <v>1289</v>
      </c>
    </row>
    <row r="1014" spans="5:6" x14ac:dyDescent="0.2">
      <c r="E1014" t="s">
        <v>349</v>
      </c>
      <c r="F1014" t="s">
        <v>1290</v>
      </c>
    </row>
    <row r="1015" spans="5:6" x14ac:dyDescent="0.2">
      <c r="E1015" t="s">
        <v>349</v>
      </c>
      <c r="F1015" t="s">
        <v>1291</v>
      </c>
    </row>
    <row r="1016" spans="5:6" x14ac:dyDescent="0.2">
      <c r="E1016" t="s">
        <v>349</v>
      </c>
      <c r="F1016" t="s">
        <v>1292</v>
      </c>
    </row>
    <row r="1017" spans="5:6" x14ac:dyDescent="0.2">
      <c r="E1017" t="s">
        <v>349</v>
      </c>
      <c r="F1017" t="s">
        <v>1293</v>
      </c>
    </row>
    <row r="1018" spans="5:6" x14ac:dyDescent="0.2">
      <c r="E1018" t="s">
        <v>349</v>
      </c>
      <c r="F1018" t="s">
        <v>1294</v>
      </c>
    </row>
    <row r="1019" spans="5:6" x14ac:dyDescent="0.2">
      <c r="E1019" t="s">
        <v>349</v>
      </c>
      <c r="F1019" t="s">
        <v>1295</v>
      </c>
    </row>
    <row r="1020" spans="5:6" x14ac:dyDescent="0.2">
      <c r="E1020" t="s">
        <v>349</v>
      </c>
      <c r="F1020" t="s">
        <v>364</v>
      </c>
    </row>
    <row r="1021" spans="5:6" x14ac:dyDescent="0.2">
      <c r="E1021" t="s">
        <v>349</v>
      </c>
      <c r="F1021" t="s">
        <v>1296</v>
      </c>
    </row>
    <row r="1022" spans="5:6" x14ac:dyDescent="0.2">
      <c r="E1022" t="s">
        <v>349</v>
      </c>
      <c r="F1022" t="s">
        <v>1297</v>
      </c>
    </row>
    <row r="1023" spans="5:6" x14ac:dyDescent="0.2">
      <c r="E1023" t="s">
        <v>349</v>
      </c>
      <c r="F1023" t="s">
        <v>1298</v>
      </c>
    </row>
    <row r="1024" spans="5:6" x14ac:dyDescent="0.2">
      <c r="E1024" t="s">
        <v>349</v>
      </c>
      <c r="F1024" t="s">
        <v>1299</v>
      </c>
    </row>
    <row r="1025" spans="5:6" x14ac:dyDescent="0.2">
      <c r="E1025" t="s">
        <v>349</v>
      </c>
      <c r="F1025" t="s">
        <v>1300</v>
      </c>
    </row>
    <row r="1026" spans="5:6" x14ac:dyDescent="0.2">
      <c r="E1026" t="s">
        <v>349</v>
      </c>
      <c r="F1026" t="s">
        <v>1301</v>
      </c>
    </row>
    <row r="1027" spans="5:6" x14ac:dyDescent="0.2">
      <c r="E1027" t="s">
        <v>349</v>
      </c>
      <c r="F1027" t="s">
        <v>1302</v>
      </c>
    </row>
    <row r="1028" spans="5:6" x14ac:dyDescent="0.2">
      <c r="E1028" t="s">
        <v>349</v>
      </c>
      <c r="F1028" t="s">
        <v>1303</v>
      </c>
    </row>
    <row r="1029" spans="5:6" x14ac:dyDescent="0.2">
      <c r="E1029" t="s">
        <v>349</v>
      </c>
      <c r="F1029" t="s">
        <v>1304</v>
      </c>
    </row>
    <row r="1030" spans="5:6" x14ac:dyDescent="0.2">
      <c r="E1030" t="s">
        <v>349</v>
      </c>
      <c r="F1030" t="s">
        <v>1305</v>
      </c>
    </row>
    <row r="1031" spans="5:6" x14ac:dyDescent="0.2">
      <c r="E1031" t="s">
        <v>349</v>
      </c>
      <c r="F1031" t="s">
        <v>1306</v>
      </c>
    </row>
    <row r="1032" spans="5:6" x14ac:dyDescent="0.2">
      <c r="E1032" t="s">
        <v>349</v>
      </c>
      <c r="F1032" t="s">
        <v>1307</v>
      </c>
    </row>
    <row r="1033" spans="5:6" x14ac:dyDescent="0.2">
      <c r="E1033" t="s">
        <v>349</v>
      </c>
      <c r="F1033" t="s">
        <v>1308</v>
      </c>
    </row>
    <row r="1034" spans="5:6" x14ac:dyDescent="0.2">
      <c r="E1034" t="s">
        <v>349</v>
      </c>
      <c r="F1034" t="s">
        <v>1309</v>
      </c>
    </row>
    <row r="1035" spans="5:6" x14ac:dyDescent="0.2">
      <c r="E1035" t="s">
        <v>349</v>
      </c>
      <c r="F1035" t="s">
        <v>1310</v>
      </c>
    </row>
    <row r="1036" spans="5:6" x14ac:dyDescent="0.2">
      <c r="E1036" t="s">
        <v>349</v>
      </c>
      <c r="F1036" t="s">
        <v>1311</v>
      </c>
    </row>
    <row r="1037" spans="5:6" x14ac:dyDescent="0.2">
      <c r="E1037" t="s">
        <v>349</v>
      </c>
      <c r="F1037" t="s">
        <v>1312</v>
      </c>
    </row>
    <row r="1038" spans="5:6" x14ac:dyDescent="0.2">
      <c r="E1038" t="s">
        <v>349</v>
      </c>
      <c r="F1038" t="s">
        <v>1313</v>
      </c>
    </row>
    <row r="1039" spans="5:6" x14ac:dyDescent="0.2">
      <c r="E1039" t="s">
        <v>349</v>
      </c>
      <c r="F1039" t="s">
        <v>1314</v>
      </c>
    </row>
    <row r="1040" spans="5:6" x14ac:dyDescent="0.2">
      <c r="E1040" t="s">
        <v>349</v>
      </c>
      <c r="F1040" t="s">
        <v>1315</v>
      </c>
    </row>
    <row r="1041" spans="5:6" x14ac:dyDescent="0.2">
      <c r="E1041" t="s">
        <v>349</v>
      </c>
      <c r="F1041" t="s">
        <v>1316</v>
      </c>
    </row>
    <row r="1042" spans="5:6" x14ac:dyDescent="0.2">
      <c r="E1042" t="s">
        <v>349</v>
      </c>
      <c r="F1042" t="s">
        <v>1317</v>
      </c>
    </row>
    <row r="1043" spans="5:6" x14ac:dyDescent="0.2">
      <c r="E1043" t="s">
        <v>349</v>
      </c>
      <c r="F1043" t="s">
        <v>1318</v>
      </c>
    </row>
    <row r="1044" spans="5:6" x14ac:dyDescent="0.2">
      <c r="E1044" t="s">
        <v>349</v>
      </c>
      <c r="F1044" t="s">
        <v>379</v>
      </c>
    </row>
    <row r="1045" spans="5:6" x14ac:dyDescent="0.2">
      <c r="E1045" t="s">
        <v>349</v>
      </c>
      <c r="F1045" t="s">
        <v>1319</v>
      </c>
    </row>
    <row r="1046" spans="5:6" x14ac:dyDescent="0.2">
      <c r="E1046" t="s">
        <v>349</v>
      </c>
      <c r="F1046" t="s">
        <v>1320</v>
      </c>
    </row>
    <row r="1047" spans="5:6" x14ac:dyDescent="0.2">
      <c r="E1047" t="s">
        <v>349</v>
      </c>
      <c r="F1047" t="s">
        <v>1321</v>
      </c>
    </row>
    <row r="1048" spans="5:6" x14ac:dyDescent="0.2">
      <c r="E1048" t="s">
        <v>597</v>
      </c>
      <c r="F1048" t="s">
        <v>162</v>
      </c>
    </row>
    <row r="1049" spans="5:6" x14ac:dyDescent="0.2">
      <c r="E1049" t="s">
        <v>349</v>
      </c>
      <c r="F1049" t="s">
        <v>1322</v>
      </c>
    </row>
    <row r="1050" spans="5:6" x14ac:dyDescent="0.2">
      <c r="E1050" t="s">
        <v>349</v>
      </c>
      <c r="F1050" t="s">
        <v>1323</v>
      </c>
    </row>
    <row r="1051" spans="5:6" x14ac:dyDescent="0.2">
      <c r="E1051" t="s">
        <v>349</v>
      </c>
      <c r="F1051" t="s">
        <v>1324</v>
      </c>
    </row>
    <row r="1052" spans="5:6" x14ac:dyDescent="0.2">
      <c r="E1052" t="s">
        <v>349</v>
      </c>
      <c r="F1052" t="s">
        <v>1325</v>
      </c>
    </row>
    <row r="1053" spans="5:6" x14ac:dyDescent="0.2">
      <c r="E1053" t="s">
        <v>349</v>
      </c>
      <c r="F1053" t="s">
        <v>1326</v>
      </c>
    </row>
    <row r="1054" spans="5:6" x14ac:dyDescent="0.2">
      <c r="E1054" t="s">
        <v>349</v>
      </c>
      <c r="F1054" t="s">
        <v>1327</v>
      </c>
    </row>
    <row r="1055" spans="5:6" x14ac:dyDescent="0.2">
      <c r="E1055" t="s">
        <v>349</v>
      </c>
      <c r="F1055" t="s">
        <v>1328</v>
      </c>
    </row>
    <row r="1056" spans="5:6" x14ac:dyDescent="0.2">
      <c r="E1056" t="s">
        <v>349</v>
      </c>
      <c r="F1056" t="s">
        <v>1329</v>
      </c>
    </row>
    <row r="1057" spans="5:6" x14ac:dyDescent="0.2">
      <c r="E1057" t="s">
        <v>349</v>
      </c>
      <c r="F1057" t="s">
        <v>1330</v>
      </c>
    </row>
    <row r="1058" spans="5:6" x14ac:dyDescent="0.2">
      <c r="E1058" t="s">
        <v>349</v>
      </c>
      <c r="F1058" t="s">
        <v>1331</v>
      </c>
    </row>
    <row r="1059" spans="5:6" x14ac:dyDescent="0.2">
      <c r="E1059" t="s">
        <v>349</v>
      </c>
      <c r="F1059" t="s">
        <v>1332</v>
      </c>
    </row>
    <row r="1060" spans="5:6" x14ac:dyDescent="0.2">
      <c r="E1060" t="s">
        <v>349</v>
      </c>
      <c r="F1060" t="s">
        <v>1333</v>
      </c>
    </row>
    <row r="1061" spans="5:6" x14ac:dyDescent="0.2">
      <c r="E1061" t="s">
        <v>597</v>
      </c>
      <c r="F1061" t="s">
        <v>1334</v>
      </c>
    </row>
    <row r="1062" spans="5:6" x14ac:dyDescent="0.2">
      <c r="E1062" t="s">
        <v>349</v>
      </c>
      <c r="F1062" t="s">
        <v>1335</v>
      </c>
    </row>
    <row r="1063" spans="5:6" x14ac:dyDescent="0.2">
      <c r="E1063" t="s">
        <v>349</v>
      </c>
      <c r="F1063" t="s">
        <v>1336</v>
      </c>
    </row>
    <row r="1064" spans="5:6" x14ac:dyDescent="0.2">
      <c r="E1064" s="45" t="s">
        <v>127</v>
      </c>
      <c r="F1064" s="45" t="s">
        <v>163</v>
      </c>
    </row>
    <row r="1065" spans="5:6" x14ac:dyDescent="0.2">
      <c r="E1065" t="s">
        <v>349</v>
      </c>
      <c r="F1065" t="s">
        <v>1337</v>
      </c>
    </row>
    <row r="1066" spans="5:6" x14ac:dyDescent="0.2">
      <c r="E1066" t="s">
        <v>349</v>
      </c>
      <c r="F1066" t="s">
        <v>1338</v>
      </c>
    </row>
    <row r="1067" spans="5:6" x14ac:dyDescent="0.2">
      <c r="E1067" t="s">
        <v>349</v>
      </c>
      <c r="F1067" t="s">
        <v>1339</v>
      </c>
    </row>
    <row r="1068" spans="5:6" x14ac:dyDescent="0.2">
      <c r="E1068" t="s">
        <v>349</v>
      </c>
      <c r="F1068" t="s">
        <v>1340</v>
      </c>
    </row>
    <row r="1069" spans="5:6" x14ac:dyDescent="0.2">
      <c r="E1069" t="s">
        <v>349</v>
      </c>
      <c r="F1069" t="s">
        <v>1341</v>
      </c>
    </row>
    <row r="1070" spans="5:6" x14ac:dyDescent="0.2">
      <c r="E1070" t="s">
        <v>349</v>
      </c>
      <c r="F1070" t="s">
        <v>1342</v>
      </c>
    </row>
    <row r="1071" spans="5:6" x14ac:dyDescent="0.2">
      <c r="E1071" t="s">
        <v>349</v>
      </c>
      <c r="F1071" t="s">
        <v>1343</v>
      </c>
    </row>
    <row r="1072" spans="5:6" x14ac:dyDescent="0.2">
      <c r="E1072" t="s">
        <v>349</v>
      </c>
      <c r="F1072" t="s">
        <v>1344</v>
      </c>
    </row>
    <row r="1073" spans="5:6" x14ac:dyDescent="0.2">
      <c r="E1073" t="s">
        <v>349</v>
      </c>
      <c r="F1073" t="s">
        <v>1345</v>
      </c>
    </row>
    <row r="1074" spans="5:6" x14ac:dyDescent="0.2">
      <c r="E1074" t="s">
        <v>349</v>
      </c>
      <c r="F1074" t="s">
        <v>163</v>
      </c>
    </row>
    <row r="1075" spans="5:6" x14ac:dyDescent="0.2">
      <c r="E1075" t="s">
        <v>349</v>
      </c>
      <c r="F1075" t="s">
        <v>1346</v>
      </c>
    </row>
    <row r="1076" spans="5:6" x14ac:dyDescent="0.2">
      <c r="E1076" t="s">
        <v>349</v>
      </c>
      <c r="F1076" t="s">
        <v>1347</v>
      </c>
    </row>
    <row r="1077" spans="5:6" x14ac:dyDescent="0.2">
      <c r="E1077" t="s">
        <v>349</v>
      </c>
      <c r="F1077" t="s">
        <v>1348</v>
      </c>
    </row>
    <row r="1078" spans="5:6" x14ac:dyDescent="0.2">
      <c r="E1078" t="s">
        <v>349</v>
      </c>
      <c r="F1078" t="s">
        <v>1349</v>
      </c>
    </row>
    <row r="1079" spans="5:6" x14ac:dyDescent="0.2">
      <c r="E1079" t="s">
        <v>349</v>
      </c>
      <c r="F1079" t="s">
        <v>1350</v>
      </c>
    </row>
    <row r="1080" spans="5:6" x14ac:dyDescent="0.2">
      <c r="E1080" s="45" t="s">
        <v>127</v>
      </c>
      <c r="F1080" s="45" t="s">
        <v>164</v>
      </c>
    </row>
    <row r="1081" spans="5:6" x14ac:dyDescent="0.2">
      <c r="E1081" t="s">
        <v>349</v>
      </c>
      <c r="F1081" t="s">
        <v>1351</v>
      </c>
    </row>
    <row r="1082" spans="5:6" x14ac:dyDescent="0.2">
      <c r="E1082" t="s">
        <v>349</v>
      </c>
      <c r="F1082" t="s">
        <v>1352</v>
      </c>
    </row>
    <row r="1083" spans="5:6" x14ac:dyDescent="0.2">
      <c r="E1083" t="s">
        <v>349</v>
      </c>
      <c r="F1083" t="s">
        <v>1353</v>
      </c>
    </row>
    <row r="1084" spans="5:6" x14ac:dyDescent="0.2">
      <c r="E1084" t="s">
        <v>349</v>
      </c>
      <c r="F1084" t="s">
        <v>1354</v>
      </c>
    </row>
    <row r="1085" spans="5:6" x14ac:dyDescent="0.2">
      <c r="E1085" t="s">
        <v>349</v>
      </c>
      <c r="F1085" t="s">
        <v>1355</v>
      </c>
    </row>
    <row r="1086" spans="5:6" x14ac:dyDescent="0.2">
      <c r="E1086" t="s">
        <v>349</v>
      </c>
      <c r="F1086" t="s">
        <v>1356</v>
      </c>
    </row>
    <row r="1087" spans="5:6" x14ac:dyDescent="0.2">
      <c r="E1087" t="s">
        <v>349</v>
      </c>
      <c r="F1087" t="s">
        <v>1357</v>
      </c>
    </row>
    <row r="1088" spans="5:6" x14ac:dyDescent="0.2">
      <c r="E1088" t="s">
        <v>349</v>
      </c>
      <c r="F1088" t="s">
        <v>1358</v>
      </c>
    </row>
    <row r="1089" spans="5:6" x14ac:dyDescent="0.2">
      <c r="E1089" t="s">
        <v>349</v>
      </c>
      <c r="F1089" t="s">
        <v>1359</v>
      </c>
    </row>
    <row r="1090" spans="5:6" x14ac:dyDescent="0.2">
      <c r="E1090" t="s">
        <v>349</v>
      </c>
      <c r="F1090" t="s">
        <v>1360</v>
      </c>
    </row>
    <row r="1091" spans="5:6" x14ac:dyDescent="0.2">
      <c r="E1091" t="s">
        <v>349</v>
      </c>
      <c r="F1091" t="s">
        <v>1361</v>
      </c>
    </row>
    <row r="1092" spans="5:6" x14ac:dyDescent="0.2">
      <c r="E1092" t="s">
        <v>349</v>
      </c>
      <c r="F1092" t="s">
        <v>1362</v>
      </c>
    </row>
    <row r="1093" spans="5:6" x14ac:dyDescent="0.2">
      <c r="E1093" t="s">
        <v>349</v>
      </c>
      <c r="F1093" t="s">
        <v>1363</v>
      </c>
    </row>
    <row r="1094" spans="5:6" x14ac:dyDescent="0.2">
      <c r="E1094" t="s">
        <v>349</v>
      </c>
      <c r="F1094" t="s">
        <v>1364</v>
      </c>
    </row>
    <row r="1095" spans="5:6" x14ac:dyDescent="0.2">
      <c r="E1095" t="s">
        <v>349</v>
      </c>
      <c r="F1095" t="s">
        <v>1365</v>
      </c>
    </row>
    <row r="1096" spans="5:6" x14ac:dyDescent="0.2">
      <c r="E1096" t="s">
        <v>349</v>
      </c>
      <c r="F1096" t="s">
        <v>1366</v>
      </c>
    </row>
    <row r="1097" spans="5:6" x14ac:dyDescent="0.2">
      <c r="E1097" t="s">
        <v>349</v>
      </c>
      <c r="F1097" t="s">
        <v>1367</v>
      </c>
    </row>
    <row r="1098" spans="5:6" x14ac:dyDescent="0.2">
      <c r="E1098" t="s">
        <v>349</v>
      </c>
      <c r="F1098" t="s">
        <v>1368</v>
      </c>
    </row>
    <row r="1099" spans="5:6" x14ac:dyDescent="0.2">
      <c r="E1099" t="s">
        <v>349</v>
      </c>
      <c r="F1099" t="s">
        <v>1369</v>
      </c>
    </row>
    <row r="1100" spans="5:6" x14ac:dyDescent="0.2">
      <c r="E1100" t="s">
        <v>349</v>
      </c>
      <c r="F1100" t="s">
        <v>1370</v>
      </c>
    </row>
    <row r="1101" spans="5:6" x14ac:dyDescent="0.2">
      <c r="E1101" t="s">
        <v>349</v>
      </c>
      <c r="F1101" t="s">
        <v>164</v>
      </c>
    </row>
    <row r="1102" spans="5:6" x14ac:dyDescent="0.2">
      <c r="E1102" t="s">
        <v>349</v>
      </c>
      <c r="F1102" t="s">
        <v>1371</v>
      </c>
    </row>
    <row r="1103" spans="5:6" x14ac:dyDescent="0.2">
      <c r="E1103" t="s">
        <v>349</v>
      </c>
      <c r="F1103" t="s">
        <v>1372</v>
      </c>
    </row>
    <row r="1104" spans="5:6" x14ac:dyDescent="0.2">
      <c r="E1104" t="s">
        <v>349</v>
      </c>
      <c r="F1104" t="s">
        <v>1373</v>
      </c>
    </row>
    <row r="1105" spans="5:6" x14ac:dyDescent="0.2">
      <c r="E1105" t="s">
        <v>597</v>
      </c>
      <c r="F1105" t="s">
        <v>1374</v>
      </c>
    </row>
    <row r="1106" spans="5:6" x14ac:dyDescent="0.2">
      <c r="E1106" s="45" t="s">
        <v>127</v>
      </c>
      <c r="F1106" s="45" t="s">
        <v>1375</v>
      </c>
    </row>
    <row r="1107" spans="5:6" x14ac:dyDescent="0.2">
      <c r="E1107" t="s">
        <v>349</v>
      </c>
      <c r="F1107" t="s">
        <v>1376</v>
      </c>
    </row>
    <row r="1108" spans="5:6" x14ac:dyDescent="0.2">
      <c r="E1108" t="s">
        <v>349</v>
      </c>
      <c r="F1108" t="s">
        <v>1377</v>
      </c>
    </row>
    <row r="1109" spans="5:6" x14ac:dyDescent="0.2">
      <c r="E1109" t="s">
        <v>349</v>
      </c>
      <c r="F1109" t="s">
        <v>1378</v>
      </c>
    </row>
    <row r="1110" spans="5:6" x14ac:dyDescent="0.2">
      <c r="E1110" t="s">
        <v>349</v>
      </c>
      <c r="F1110" t="s">
        <v>1379</v>
      </c>
    </row>
    <row r="1111" spans="5:6" x14ac:dyDescent="0.2">
      <c r="E1111" t="s">
        <v>349</v>
      </c>
      <c r="F1111" t="s">
        <v>1380</v>
      </c>
    </row>
    <row r="1112" spans="5:6" x14ac:dyDescent="0.2">
      <c r="E1112" t="s">
        <v>349</v>
      </c>
      <c r="F1112" t="s">
        <v>1381</v>
      </c>
    </row>
    <row r="1113" spans="5:6" x14ac:dyDescent="0.2">
      <c r="E1113" t="s">
        <v>349</v>
      </c>
      <c r="F1113" t="s">
        <v>1382</v>
      </c>
    </row>
    <row r="1114" spans="5:6" x14ac:dyDescent="0.2">
      <c r="E1114" t="s">
        <v>349</v>
      </c>
      <c r="F1114" t="s">
        <v>1383</v>
      </c>
    </row>
    <row r="1115" spans="5:6" x14ac:dyDescent="0.2">
      <c r="E1115" t="s">
        <v>349</v>
      </c>
      <c r="F1115" t="s">
        <v>1384</v>
      </c>
    </row>
    <row r="1116" spans="5:6" x14ac:dyDescent="0.2">
      <c r="E1116" t="s">
        <v>349</v>
      </c>
      <c r="F1116" t="s">
        <v>1385</v>
      </c>
    </row>
    <row r="1117" spans="5:6" x14ac:dyDescent="0.2">
      <c r="E1117" t="s">
        <v>349</v>
      </c>
      <c r="F1117" t="s">
        <v>1375</v>
      </c>
    </row>
    <row r="1118" spans="5:6" x14ac:dyDescent="0.2">
      <c r="E1118" t="s">
        <v>349</v>
      </c>
      <c r="F1118" t="s">
        <v>1386</v>
      </c>
    </row>
    <row r="1119" spans="5:6" x14ac:dyDescent="0.2">
      <c r="E1119" t="s">
        <v>349</v>
      </c>
      <c r="F1119" t="s">
        <v>1387</v>
      </c>
    </row>
    <row r="1120" spans="5:6" x14ac:dyDescent="0.2">
      <c r="E1120" s="45" t="s">
        <v>127</v>
      </c>
      <c r="F1120" s="45" t="s">
        <v>165</v>
      </c>
    </row>
    <row r="1121" spans="5:6" x14ac:dyDescent="0.2">
      <c r="E1121" t="s">
        <v>349</v>
      </c>
      <c r="F1121" t="s">
        <v>1388</v>
      </c>
    </row>
    <row r="1122" spans="5:6" x14ac:dyDescent="0.2">
      <c r="E1122" t="s">
        <v>349</v>
      </c>
      <c r="F1122" t="s">
        <v>1389</v>
      </c>
    </row>
    <row r="1123" spans="5:6" x14ac:dyDescent="0.2">
      <c r="E1123" t="s">
        <v>349</v>
      </c>
      <c r="F1123" t="s">
        <v>1390</v>
      </c>
    </row>
    <row r="1124" spans="5:6" x14ac:dyDescent="0.2">
      <c r="E1124" t="s">
        <v>349</v>
      </c>
      <c r="F1124" t="s">
        <v>1391</v>
      </c>
    </row>
    <row r="1125" spans="5:6" x14ac:dyDescent="0.2">
      <c r="E1125" t="s">
        <v>349</v>
      </c>
      <c r="F1125" t="s">
        <v>1392</v>
      </c>
    </row>
    <row r="1126" spans="5:6" x14ac:dyDescent="0.2">
      <c r="E1126" t="s">
        <v>349</v>
      </c>
      <c r="F1126" t="s">
        <v>1393</v>
      </c>
    </row>
    <row r="1127" spans="5:6" x14ac:dyDescent="0.2">
      <c r="E1127" t="s">
        <v>349</v>
      </c>
      <c r="F1127" t="s">
        <v>1394</v>
      </c>
    </row>
    <row r="1128" spans="5:6" x14ac:dyDescent="0.2">
      <c r="E1128" t="s">
        <v>349</v>
      </c>
      <c r="F1128" t="s">
        <v>1395</v>
      </c>
    </row>
    <row r="1129" spans="5:6" x14ac:dyDescent="0.2">
      <c r="E1129" t="s">
        <v>349</v>
      </c>
      <c r="F1129" t="s">
        <v>1396</v>
      </c>
    </row>
    <row r="1130" spans="5:6" x14ac:dyDescent="0.2">
      <c r="E1130" t="s">
        <v>349</v>
      </c>
      <c r="F1130" t="s">
        <v>1397</v>
      </c>
    </row>
    <row r="1131" spans="5:6" x14ac:dyDescent="0.2">
      <c r="E1131" t="s">
        <v>349</v>
      </c>
      <c r="F1131" t="s">
        <v>1398</v>
      </c>
    </row>
    <row r="1132" spans="5:6" x14ac:dyDescent="0.2">
      <c r="E1132" t="s">
        <v>349</v>
      </c>
      <c r="F1132" t="s">
        <v>1204</v>
      </c>
    </row>
    <row r="1133" spans="5:6" x14ac:dyDescent="0.2">
      <c r="E1133" t="s">
        <v>349</v>
      </c>
      <c r="F1133" t="s">
        <v>1399</v>
      </c>
    </row>
    <row r="1134" spans="5:6" x14ac:dyDescent="0.2">
      <c r="E1134" t="s">
        <v>349</v>
      </c>
      <c r="F1134" t="s">
        <v>1400</v>
      </c>
    </row>
    <row r="1135" spans="5:6" x14ac:dyDescent="0.2">
      <c r="E1135" t="s">
        <v>349</v>
      </c>
      <c r="F1135" t="s">
        <v>1401</v>
      </c>
    </row>
    <row r="1136" spans="5:6" x14ac:dyDescent="0.2">
      <c r="E1136" t="s">
        <v>349</v>
      </c>
      <c r="F1136" t="s">
        <v>1402</v>
      </c>
    </row>
    <row r="1137" spans="5:6" x14ac:dyDescent="0.2">
      <c r="E1137" t="s">
        <v>349</v>
      </c>
      <c r="F1137" t="s">
        <v>1403</v>
      </c>
    </row>
    <row r="1138" spans="5:6" x14ac:dyDescent="0.2">
      <c r="E1138" t="s">
        <v>349</v>
      </c>
      <c r="F1138" t="s">
        <v>1404</v>
      </c>
    </row>
    <row r="1139" spans="5:6" x14ac:dyDescent="0.2">
      <c r="E1139" t="s">
        <v>349</v>
      </c>
      <c r="F1139" t="s">
        <v>1405</v>
      </c>
    </row>
    <row r="1140" spans="5:6" x14ac:dyDescent="0.2">
      <c r="E1140" t="s">
        <v>349</v>
      </c>
      <c r="F1140" t="s">
        <v>1406</v>
      </c>
    </row>
    <row r="1141" spans="5:6" x14ac:dyDescent="0.2">
      <c r="E1141" t="s">
        <v>349</v>
      </c>
      <c r="F1141" t="s">
        <v>1407</v>
      </c>
    </row>
    <row r="1142" spans="5:6" x14ac:dyDescent="0.2">
      <c r="E1142" t="s">
        <v>349</v>
      </c>
      <c r="F1142" t="s">
        <v>1408</v>
      </c>
    </row>
    <row r="1143" spans="5:6" x14ac:dyDescent="0.2">
      <c r="E1143" t="s">
        <v>349</v>
      </c>
      <c r="F1143" t="s">
        <v>1409</v>
      </c>
    </row>
    <row r="1144" spans="5:6" x14ac:dyDescent="0.2">
      <c r="E1144" t="s">
        <v>349</v>
      </c>
      <c r="F1144" t="s">
        <v>1322</v>
      </c>
    </row>
    <row r="1145" spans="5:6" x14ac:dyDescent="0.2">
      <c r="E1145" t="s">
        <v>349</v>
      </c>
      <c r="F1145" t="s">
        <v>1410</v>
      </c>
    </row>
    <row r="1146" spans="5:6" x14ac:dyDescent="0.2">
      <c r="E1146" t="s">
        <v>349</v>
      </c>
      <c r="F1146" t="s">
        <v>1411</v>
      </c>
    </row>
    <row r="1147" spans="5:6" x14ac:dyDescent="0.2">
      <c r="E1147" t="s">
        <v>349</v>
      </c>
      <c r="F1147" t="s">
        <v>1412</v>
      </c>
    </row>
    <row r="1148" spans="5:6" x14ac:dyDescent="0.2">
      <c r="E1148" t="s">
        <v>349</v>
      </c>
      <c r="F1148" t="s">
        <v>1413</v>
      </c>
    </row>
    <row r="1149" spans="5:6" x14ac:dyDescent="0.2">
      <c r="E1149" t="s">
        <v>349</v>
      </c>
      <c r="F1149" t="s">
        <v>1414</v>
      </c>
    </row>
    <row r="1150" spans="5:6" x14ac:dyDescent="0.2">
      <c r="E1150" t="s">
        <v>349</v>
      </c>
      <c r="F1150" t="s">
        <v>1415</v>
      </c>
    </row>
    <row r="1151" spans="5:6" x14ac:dyDescent="0.2">
      <c r="E1151" t="s">
        <v>581</v>
      </c>
      <c r="F1151" t="s">
        <v>1416</v>
      </c>
    </row>
    <row r="1152" spans="5:6" x14ac:dyDescent="0.2">
      <c r="E1152" t="s">
        <v>581</v>
      </c>
      <c r="F1152" t="s">
        <v>1417</v>
      </c>
    </row>
    <row r="1153" spans="5:6" x14ac:dyDescent="0.2">
      <c r="E1153" t="s">
        <v>581</v>
      </c>
      <c r="F1153" t="s">
        <v>1418</v>
      </c>
    </row>
    <row r="1154" spans="5:6" x14ac:dyDescent="0.2">
      <c r="E1154" t="s">
        <v>581</v>
      </c>
      <c r="F1154" t="s">
        <v>1419</v>
      </c>
    </row>
    <row r="1155" spans="5:6" x14ac:dyDescent="0.2">
      <c r="E1155" t="s">
        <v>581</v>
      </c>
      <c r="F1155" t="s">
        <v>1420</v>
      </c>
    </row>
    <row r="1156" spans="5:6" x14ac:dyDescent="0.2">
      <c r="E1156" t="s">
        <v>349</v>
      </c>
      <c r="F1156" t="s">
        <v>1421</v>
      </c>
    </row>
    <row r="1157" spans="5:6" x14ac:dyDescent="0.2">
      <c r="E1157" t="s">
        <v>349</v>
      </c>
      <c r="F1157" t="s">
        <v>1422</v>
      </c>
    </row>
    <row r="1158" spans="5:6" x14ac:dyDescent="0.2">
      <c r="E1158" t="s">
        <v>349</v>
      </c>
      <c r="F1158" t="s">
        <v>1423</v>
      </c>
    </row>
    <row r="1159" spans="5:6" x14ac:dyDescent="0.2">
      <c r="E1159" t="s">
        <v>349</v>
      </c>
      <c r="F1159" t="s">
        <v>1424</v>
      </c>
    </row>
    <row r="1160" spans="5:6" x14ac:dyDescent="0.2">
      <c r="E1160" t="s">
        <v>349</v>
      </c>
      <c r="F1160" t="s">
        <v>1425</v>
      </c>
    </row>
    <row r="1161" spans="5:6" x14ac:dyDescent="0.2">
      <c r="E1161" t="s">
        <v>581</v>
      </c>
      <c r="F1161" t="s">
        <v>1426</v>
      </c>
    </row>
    <row r="1162" spans="5:6" x14ac:dyDescent="0.2">
      <c r="E1162" t="s">
        <v>581</v>
      </c>
      <c r="F1162" t="s">
        <v>1427</v>
      </c>
    </row>
    <row r="1163" spans="5:6" x14ac:dyDescent="0.2">
      <c r="E1163" t="s">
        <v>349</v>
      </c>
      <c r="F1163" t="s">
        <v>1428</v>
      </c>
    </row>
    <row r="1164" spans="5:6" x14ac:dyDescent="0.2">
      <c r="E1164" t="s">
        <v>597</v>
      </c>
      <c r="F1164" t="s">
        <v>169</v>
      </c>
    </row>
    <row r="1165" spans="5:6" x14ac:dyDescent="0.2">
      <c r="E1165" s="45" t="s">
        <v>127</v>
      </c>
      <c r="F1165" s="45" t="s">
        <v>166</v>
      </c>
    </row>
    <row r="1166" spans="5:6" x14ac:dyDescent="0.2">
      <c r="E1166" t="s">
        <v>349</v>
      </c>
      <c r="F1166" t="s">
        <v>1429</v>
      </c>
    </row>
    <row r="1167" spans="5:6" x14ac:dyDescent="0.2">
      <c r="E1167" t="s">
        <v>349</v>
      </c>
      <c r="F1167" t="s">
        <v>1430</v>
      </c>
    </row>
    <row r="1168" spans="5:6" x14ac:dyDescent="0.2">
      <c r="E1168" t="s">
        <v>349</v>
      </c>
      <c r="F1168" t="s">
        <v>1431</v>
      </c>
    </row>
    <row r="1169" spans="5:6" x14ac:dyDescent="0.2">
      <c r="E1169" t="s">
        <v>349</v>
      </c>
      <c r="F1169" t="s">
        <v>1432</v>
      </c>
    </row>
    <row r="1170" spans="5:6" x14ac:dyDescent="0.2">
      <c r="E1170" t="s">
        <v>349</v>
      </c>
      <c r="F1170" t="s">
        <v>1433</v>
      </c>
    </row>
    <row r="1171" spans="5:6" x14ac:dyDescent="0.2">
      <c r="E1171" t="s">
        <v>349</v>
      </c>
      <c r="F1171" t="s">
        <v>1434</v>
      </c>
    </row>
    <row r="1172" spans="5:6" x14ac:dyDescent="0.2">
      <c r="E1172" t="s">
        <v>349</v>
      </c>
      <c r="F1172" t="s">
        <v>1435</v>
      </c>
    </row>
    <row r="1173" spans="5:6" x14ac:dyDescent="0.2">
      <c r="E1173" t="s">
        <v>349</v>
      </c>
      <c r="F1173" t="s">
        <v>1436</v>
      </c>
    </row>
    <row r="1174" spans="5:6" x14ac:dyDescent="0.2">
      <c r="E1174" t="s">
        <v>349</v>
      </c>
      <c r="F1174" t="s">
        <v>1437</v>
      </c>
    </row>
    <row r="1175" spans="5:6" x14ac:dyDescent="0.2">
      <c r="E1175" t="s">
        <v>349</v>
      </c>
      <c r="F1175" t="s">
        <v>1399</v>
      </c>
    </row>
    <row r="1176" spans="5:6" x14ac:dyDescent="0.2">
      <c r="E1176" t="s">
        <v>349</v>
      </c>
      <c r="F1176" t="s">
        <v>1438</v>
      </c>
    </row>
    <row r="1177" spans="5:6" x14ac:dyDescent="0.2">
      <c r="E1177" t="s">
        <v>349</v>
      </c>
      <c r="F1177" t="s">
        <v>1439</v>
      </c>
    </row>
    <row r="1178" spans="5:6" x14ac:dyDescent="0.2">
      <c r="E1178" t="s">
        <v>349</v>
      </c>
      <c r="F1178" t="s">
        <v>1440</v>
      </c>
    </row>
    <row r="1179" spans="5:6" x14ac:dyDescent="0.2">
      <c r="E1179" t="s">
        <v>349</v>
      </c>
      <c r="F1179" t="s">
        <v>1441</v>
      </c>
    </row>
    <row r="1180" spans="5:6" x14ac:dyDescent="0.2">
      <c r="E1180" t="s">
        <v>349</v>
      </c>
      <c r="F1180" t="s">
        <v>1442</v>
      </c>
    </row>
    <row r="1181" spans="5:6" x14ac:dyDescent="0.2">
      <c r="E1181" t="s">
        <v>349</v>
      </c>
      <c r="F1181" t="s">
        <v>1443</v>
      </c>
    </row>
    <row r="1182" spans="5:6" x14ac:dyDescent="0.2">
      <c r="E1182" t="s">
        <v>349</v>
      </c>
      <c r="F1182" t="s">
        <v>1444</v>
      </c>
    </row>
    <row r="1183" spans="5:6" x14ac:dyDescent="0.2">
      <c r="E1183" t="s">
        <v>349</v>
      </c>
      <c r="F1183" t="s">
        <v>1445</v>
      </c>
    </row>
    <row r="1184" spans="5:6" x14ac:dyDescent="0.2">
      <c r="E1184" t="s">
        <v>349</v>
      </c>
      <c r="F1184" t="s">
        <v>1446</v>
      </c>
    </row>
    <row r="1185" spans="4:6" x14ac:dyDescent="0.2">
      <c r="E1185" t="s">
        <v>349</v>
      </c>
      <c r="F1185" t="s">
        <v>1447</v>
      </c>
    </row>
    <row r="1186" spans="4:6" x14ac:dyDescent="0.2">
      <c r="E1186" t="s">
        <v>349</v>
      </c>
      <c r="F1186" t="s">
        <v>1448</v>
      </c>
    </row>
    <row r="1187" spans="4:6" x14ac:dyDescent="0.2">
      <c r="E1187" t="s">
        <v>349</v>
      </c>
      <c r="F1187" t="s">
        <v>1449</v>
      </c>
    </row>
    <row r="1188" spans="4:6" x14ac:dyDescent="0.2">
      <c r="E1188" t="s">
        <v>349</v>
      </c>
      <c r="F1188" t="s">
        <v>166</v>
      </c>
    </row>
    <row r="1189" spans="4:6" x14ac:dyDescent="0.2">
      <c r="E1189" t="s">
        <v>349</v>
      </c>
      <c r="F1189" t="s">
        <v>1450</v>
      </c>
    </row>
    <row r="1190" spans="4:6" x14ac:dyDescent="0.2">
      <c r="D1190" s="45" t="s">
        <v>1451</v>
      </c>
    </row>
    <row r="1191" spans="4:6" x14ac:dyDescent="0.2">
      <c r="E1191" s="45" t="s">
        <v>127</v>
      </c>
      <c r="F1191" s="45" t="s">
        <v>172</v>
      </c>
    </row>
    <row r="1192" spans="4:6" x14ac:dyDescent="0.2">
      <c r="E1192" t="s">
        <v>349</v>
      </c>
      <c r="F1192" t="s">
        <v>1452</v>
      </c>
    </row>
    <row r="1193" spans="4:6" x14ac:dyDescent="0.2">
      <c r="E1193" t="s">
        <v>349</v>
      </c>
      <c r="F1193" t="s">
        <v>1453</v>
      </c>
    </row>
    <row r="1194" spans="4:6" x14ac:dyDescent="0.2">
      <c r="E1194" t="s">
        <v>349</v>
      </c>
      <c r="F1194" t="s">
        <v>1454</v>
      </c>
    </row>
    <row r="1195" spans="4:6" x14ac:dyDescent="0.2">
      <c r="E1195" t="s">
        <v>349</v>
      </c>
      <c r="F1195" t="s">
        <v>1455</v>
      </c>
    </row>
    <row r="1196" spans="4:6" x14ac:dyDescent="0.2">
      <c r="E1196" t="s">
        <v>349</v>
      </c>
      <c r="F1196" t="s">
        <v>1456</v>
      </c>
    </row>
    <row r="1197" spans="4:6" x14ac:dyDescent="0.2">
      <c r="E1197" t="s">
        <v>349</v>
      </c>
      <c r="F1197" t="s">
        <v>1457</v>
      </c>
    </row>
    <row r="1198" spans="4:6" x14ac:dyDescent="0.2">
      <c r="E1198" t="s">
        <v>349</v>
      </c>
      <c r="F1198" t="s">
        <v>1458</v>
      </c>
    </row>
    <row r="1199" spans="4:6" x14ac:dyDescent="0.2">
      <c r="E1199" t="s">
        <v>349</v>
      </c>
      <c r="F1199" t="s">
        <v>1459</v>
      </c>
    </row>
    <row r="1200" spans="4:6" x14ac:dyDescent="0.2">
      <c r="E1200" t="s">
        <v>349</v>
      </c>
      <c r="F1200" t="s">
        <v>1460</v>
      </c>
    </row>
    <row r="1201" spans="5:6" x14ac:dyDescent="0.2">
      <c r="E1201" t="s">
        <v>349</v>
      </c>
      <c r="F1201" t="s">
        <v>140</v>
      </c>
    </row>
    <row r="1202" spans="5:6" x14ac:dyDescent="0.2">
      <c r="E1202" t="s">
        <v>349</v>
      </c>
      <c r="F1202" t="s">
        <v>1461</v>
      </c>
    </row>
    <row r="1203" spans="5:6" x14ac:dyDescent="0.2">
      <c r="E1203" t="s">
        <v>349</v>
      </c>
      <c r="F1203" t="s">
        <v>1462</v>
      </c>
    </row>
    <row r="1204" spans="5:6" x14ac:dyDescent="0.2">
      <c r="E1204" t="s">
        <v>349</v>
      </c>
      <c r="F1204" t="s">
        <v>1463</v>
      </c>
    </row>
    <row r="1205" spans="5:6" x14ac:dyDescent="0.2">
      <c r="E1205" t="s">
        <v>349</v>
      </c>
      <c r="F1205" t="s">
        <v>1464</v>
      </c>
    </row>
    <row r="1206" spans="5:6" x14ac:dyDescent="0.2">
      <c r="E1206" t="s">
        <v>349</v>
      </c>
      <c r="F1206" t="s">
        <v>1465</v>
      </c>
    </row>
    <row r="1207" spans="5:6" x14ac:dyDescent="0.2">
      <c r="E1207" t="s">
        <v>349</v>
      </c>
      <c r="F1207" t="s">
        <v>1466</v>
      </c>
    </row>
    <row r="1208" spans="5:6" x14ac:dyDescent="0.2">
      <c r="E1208" t="s">
        <v>349</v>
      </c>
      <c r="F1208" t="s">
        <v>1467</v>
      </c>
    </row>
    <row r="1209" spans="5:6" x14ac:dyDescent="0.2">
      <c r="E1209" t="s">
        <v>349</v>
      </c>
      <c r="F1209" t="s">
        <v>1468</v>
      </c>
    </row>
    <row r="1210" spans="5:6" x14ac:dyDescent="0.2">
      <c r="E1210" t="s">
        <v>349</v>
      </c>
      <c r="F1210" t="s">
        <v>1469</v>
      </c>
    </row>
    <row r="1211" spans="5:6" x14ac:dyDescent="0.2">
      <c r="E1211" t="s">
        <v>349</v>
      </c>
      <c r="F1211" t="s">
        <v>1470</v>
      </c>
    </row>
    <row r="1212" spans="5:6" x14ac:dyDescent="0.2">
      <c r="E1212" t="s">
        <v>349</v>
      </c>
      <c r="F1212" t="s">
        <v>1471</v>
      </c>
    </row>
    <row r="1213" spans="5:6" x14ac:dyDescent="0.2">
      <c r="E1213" t="s">
        <v>349</v>
      </c>
      <c r="F1213" t="s">
        <v>1472</v>
      </c>
    </row>
    <row r="1214" spans="5:6" x14ac:dyDescent="0.2">
      <c r="E1214" t="s">
        <v>349</v>
      </c>
      <c r="F1214" t="s">
        <v>1473</v>
      </c>
    </row>
    <row r="1215" spans="5:6" x14ac:dyDescent="0.2">
      <c r="E1215" t="s">
        <v>349</v>
      </c>
      <c r="F1215" t="s">
        <v>1474</v>
      </c>
    </row>
    <row r="1216" spans="5:6" x14ac:dyDescent="0.2">
      <c r="E1216" t="s">
        <v>349</v>
      </c>
      <c r="F1216" t="s">
        <v>1475</v>
      </c>
    </row>
    <row r="1217" spans="5:6" x14ac:dyDescent="0.2">
      <c r="E1217" t="s">
        <v>349</v>
      </c>
      <c r="F1217" t="s">
        <v>1476</v>
      </c>
    </row>
    <row r="1218" spans="5:6" x14ac:dyDescent="0.2">
      <c r="E1218" t="s">
        <v>349</v>
      </c>
      <c r="F1218" t="s">
        <v>1477</v>
      </c>
    </row>
    <row r="1219" spans="5:6" x14ac:dyDescent="0.2">
      <c r="E1219" t="s">
        <v>349</v>
      </c>
      <c r="F1219" t="s">
        <v>1478</v>
      </c>
    </row>
    <row r="1220" spans="5:6" x14ac:dyDescent="0.2">
      <c r="E1220" t="s">
        <v>349</v>
      </c>
      <c r="F1220" t="s">
        <v>1479</v>
      </c>
    </row>
    <row r="1221" spans="5:6" x14ac:dyDescent="0.2">
      <c r="E1221" t="s">
        <v>349</v>
      </c>
      <c r="F1221" t="s">
        <v>1480</v>
      </c>
    </row>
    <row r="1222" spans="5:6" x14ac:dyDescent="0.2">
      <c r="E1222" t="s">
        <v>349</v>
      </c>
      <c r="F1222" t="s">
        <v>1481</v>
      </c>
    </row>
    <row r="1223" spans="5:6" x14ac:dyDescent="0.2">
      <c r="E1223" t="s">
        <v>349</v>
      </c>
      <c r="F1223" t="s">
        <v>1482</v>
      </c>
    </row>
    <row r="1224" spans="5:6" x14ac:dyDescent="0.2">
      <c r="E1224" t="s">
        <v>349</v>
      </c>
      <c r="F1224" t="s">
        <v>1483</v>
      </c>
    </row>
    <row r="1225" spans="5:6" x14ac:dyDescent="0.2">
      <c r="E1225" t="s">
        <v>349</v>
      </c>
      <c r="F1225" t="s">
        <v>1484</v>
      </c>
    </row>
    <row r="1226" spans="5:6" x14ac:dyDescent="0.2">
      <c r="E1226" t="s">
        <v>349</v>
      </c>
      <c r="F1226" t="s">
        <v>843</v>
      </c>
    </row>
    <row r="1227" spans="5:6" x14ac:dyDescent="0.2">
      <c r="E1227" t="s">
        <v>349</v>
      </c>
      <c r="F1227" t="s">
        <v>1485</v>
      </c>
    </row>
    <row r="1228" spans="5:6" x14ac:dyDescent="0.2">
      <c r="E1228" t="s">
        <v>349</v>
      </c>
      <c r="F1228" t="s">
        <v>1486</v>
      </c>
    </row>
    <row r="1229" spans="5:6" x14ac:dyDescent="0.2">
      <c r="E1229" t="s">
        <v>349</v>
      </c>
      <c r="F1229" t="s">
        <v>1487</v>
      </c>
    </row>
    <row r="1230" spans="5:6" x14ac:dyDescent="0.2">
      <c r="E1230" t="s">
        <v>349</v>
      </c>
      <c r="F1230" t="s">
        <v>1488</v>
      </c>
    </row>
    <row r="1231" spans="5:6" x14ac:dyDescent="0.2">
      <c r="E1231" t="s">
        <v>349</v>
      </c>
      <c r="F1231" t="s">
        <v>1489</v>
      </c>
    </row>
    <row r="1232" spans="5:6" x14ac:dyDescent="0.2">
      <c r="E1232" t="s">
        <v>349</v>
      </c>
      <c r="F1232" t="s">
        <v>1490</v>
      </c>
    </row>
    <row r="1233" spans="5:6" x14ac:dyDescent="0.2">
      <c r="E1233" t="s">
        <v>349</v>
      </c>
      <c r="F1233" t="s">
        <v>1491</v>
      </c>
    </row>
    <row r="1234" spans="5:6" x14ac:dyDescent="0.2">
      <c r="E1234" t="s">
        <v>349</v>
      </c>
      <c r="F1234" t="s">
        <v>1492</v>
      </c>
    </row>
    <row r="1235" spans="5:6" x14ac:dyDescent="0.2">
      <c r="E1235" t="s">
        <v>349</v>
      </c>
      <c r="F1235" t="s">
        <v>1493</v>
      </c>
    </row>
    <row r="1236" spans="5:6" x14ac:dyDescent="0.2">
      <c r="E1236" t="s">
        <v>349</v>
      </c>
      <c r="F1236" t="s">
        <v>172</v>
      </c>
    </row>
    <row r="1237" spans="5:6" x14ac:dyDescent="0.2">
      <c r="E1237" s="45" t="s">
        <v>127</v>
      </c>
      <c r="F1237" s="45" t="s">
        <v>173</v>
      </c>
    </row>
    <row r="1238" spans="5:6" x14ac:dyDescent="0.2">
      <c r="E1238" t="s">
        <v>349</v>
      </c>
      <c r="F1238" t="s">
        <v>173</v>
      </c>
    </row>
    <row r="1239" spans="5:6" x14ac:dyDescent="0.2">
      <c r="E1239" t="s">
        <v>349</v>
      </c>
      <c r="F1239" t="s">
        <v>1235</v>
      </c>
    </row>
    <row r="1240" spans="5:6" x14ac:dyDescent="0.2">
      <c r="E1240" t="s">
        <v>349</v>
      </c>
      <c r="F1240" t="s">
        <v>1494</v>
      </c>
    </row>
    <row r="1241" spans="5:6" x14ac:dyDescent="0.2">
      <c r="E1241" t="s">
        <v>349</v>
      </c>
      <c r="F1241" t="s">
        <v>1495</v>
      </c>
    </row>
    <row r="1242" spans="5:6" x14ac:dyDescent="0.2">
      <c r="E1242" t="s">
        <v>349</v>
      </c>
      <c r="F1242" t="s">
        <v>1496</v>
      </c>
    </row>
    <row r="1243" spans="5:6" x14ac:dyDescent="0.2">
      <c r="E1243" t="s">
        <v>349</v>
      </c>
      <c r="F1243" t="s">
        <v>1497</v>
      </c>
    </row>
    <row r="1244" spans="5:6" x14ac:dyDescent="0.2">
      <c r="E1244" t="s">
        <v>349</v>
      </c>
      <c r="F1244" t="s">
        <v>1498</v>
      </c>
    </row>
    <row r="1245" spans="5:6" x14ac:dyDescent="0.2">
      <c r="E1245" t="s">
        <v>349</v>
      </c>
      <c r="F1245" t="s">
        <v>1499</v>
      </c>
    </row>
    <row r="1246" spans="5:6" x14ac:dyDescent="0.2">
      <c r="E1246" t="s">
        <v>349</v>
      </c>
      <c r="F1246" t="s">
        <v>1500</v>
      </c>
    </row>
    <row r="1247" spans="5:6" x14ac:dyDescent="0.2">
      <c r="E1247" t="s">
        <v>349</v>
      </c>
      <c r="F1247" t="s">
        <v>1153</v>
      </c>
    </row>
    <row r="1248" spans="5:6" x14ac:dyDescent="0.2">
      <c r="E1248" t="s">
        <v>349</v>
      </c>
      <c r="F1248" t="s">
        <v>1501</v>
      </c>
    </row>
    <row r="1249" spans="5:6" x14ac:dyDescent="0.2">
      <c r="E1249" t="s">
        <v>349</v>
      </c>
      <c r="F1249" t="s">
        <v>1502</v>
      </c>
    </row>
    <row r="1250" spans="5:6" x14ac:dyDescent="0.2">
      <c r="E1250" t="s">
        <v>349</v>
      </c>
      <c r="F1250" t="s">
        <v>1503</v>
      </c>
    </row>
    <row r="1251" spans="5:6" x14ac:dyDescent="0.2">
      <c r="E1251" t="s">
        <v>349</v>
      </c>
      <c r="F1251" t="s">
        <v>1504</v>
      </c>
    </row>
    <row r="1252" spans="5:6" x14ac:dyDescent="0.2">
      <c r="E1252" t="s">
        <v>349</v>
      </c>
      <c r="F1252" t="s">
        <v>744</v>
      </c>
    </row>
    <row r="1253" spans="5:6" x14ac:dyDescent="0.2">
      <c r="E1253" t="s">
        <v>349</v>
      </c>
      <c r="F1253" t="s">
        <v>1162</v>
      </c>
    </row>
    <row r="1254" spans="5:6" x14ac:dyDescent="0.2">
      <c r="E1254" t="s">
        <v>349</v>
      </c>
      <c r="F1254" t="s">
        <v>1505</v>
      </c>
    </row>
    <row r="1255" spans="5:6" x14ac:dyDescent="0.2">
      <c r="E1255" t="s">
        <v>349</v>
      </c>
      <c r="F1255" t="s">
        <v>1506</v>
      </c>
    </row>
    <row r="1256" spans="5:6" x14ac:dyDescent="0.2">
      <c r="E1256" t="s">
        <v>349</v>
      </c>
      <c r="F1256" t="s">
        <v>1507</v>
      </c>
    </row>
    <row r="1257" spans="5:6" x14ac:dyDescent="0.2">
      <c r="E1257" t="s">
        <v>349</v>
      </c>
      <c r="F1257" t="s">
        <v>1508</v>
      </c>
    </row>
    <row r="1258" spans="5:6" x14ac:dyDescent="0.2">
      <c r="E1258" t="s">
        <v>349</v>
      </c>
      <c r="F1258" t="s">
        <v>1509</v>
      </c>
    </row>
    <row r="1259" spans="5:6" x14ac:dyDescent="0.2">
      <c r="E1259" t="s">
        <v>349</v>
      </c>
      <c r="F1259" t="s">
        <v>1510</v>
      </c>
    </row>
    <row r="1260" spans="5:6" x14ac:dyDescent="0.2">
      <c r="E1260" t="s">
        <v>349</v>
      </c>
      <c r="F1260" t="s">
        <v>1511</v>
      </c>
    </row>
    <row r="1261" spans="5:6" x14ac:dyDescent="0.2">
      <c r="E1261" t="s">
        <v>349</v>
      </c>
      <c r="F1261" t="s">
        <v>1512</v>
      </c>
    </row>
    <row r="1262" spans="5:6" x14ac:dyDescent="0.2">
      <c r="E1262" t="s">
        <v>349</v>
      </c>
      <c r="F1262" t="s">
        <v>1513</v>
      </c>
    </row>
    <row r="1263" spans="5:6" x14ac:dyDescent="0.2">
      <c r="E1263" t="s">
        <v>349</v>
      </c>
      <c r="F1263" t="s">
        <v>999</v>
      </c>
    </row>
    <row r="1264" spans="5:6" x14ac:dyDescent="0.2">
      <c r="E1264" s="45" t="s">
        <v>127</v>
      </c>
      <c r="F1264" s="45" t="s">
        <v>174</v>
      </c>
    </row>
    <row r="1265" spans="5:6" x14ac:dyDescent="0.2">
      <c r="E1265" t="s">
        <v>349</v>
      </c>
      <c r="F1265" t="s">
        <v>1514</v>
      </c>
    </row>
    <row r="1266" spans="5:6" x14ac:dyDescent="0.2">
      <c r="E1266" t="s">
        <v>349</v>
      </c>
      <c r="F1266" t="s">
        <v>1515</v>
      </c>
    </row>
    <row r="1267" spans="5:6" x14ac:dyDescent="0.2">
      <c r="E1267" t="s">
        <v>349</v>
      </c>
      <c r="F1267" t="s">
        <v>1516</v>
      </c>
    </row>
    <row r="1268" spans="5:6" x14ac:dyDescent="0.2">
      <c r="E1268" t="s">
        <v>349</v>
      </c>
      <c r="F1268" t="s">
        <v>1517</v>
      </c>
    </row>
    <row r="1269" spans="5:6" x14ac:dyDescent="0.2">
      <c r="E1269" t="s">
        <v>349</v>
      </c>
      <c r="F1269" t="s">
        <v>174</v>
      </c>
    </row>
    <row r="1270" spans="5:6" x14ac:dyDescent="0.2">
      <c r="E1270" t="s">
        <v>349</v>
      </c>
      <c r="F1270" t="s">
        <v>1518</v>
      </c>
    </row>
    <row r="1271" spans="5:6" x14ac:dyDescent="0.2">
      <c r="E1271" t="s">
        <v>349</v>
      </c>
      <c r="F1271" t="s">
        <v>1272</v>
      </c>
    </row>
    <row r="1272" spans="5:6" x14ac:dyDescent="0.2">
      <c r="E1272" t="s">
        <v>349</v>
      </c>
      <c r="F1272" t="s">
        <v>1519</v>
      </c>
    </row>
    <row r="1273" spans="5:6" x14ac:dyDescent="0.2">
      <c r="E1273" t="s">
        <v>349</v>
      </c>
      <c r="F1273" t="s">
        <v>1520</v>
      </c>
    </row>
    <row r="1274" spans="5:6" x14ac:dyDescent="0.2">
      <c r="E1274" t="s">
        <v>349</v>
      </c>
      <c r="F1274" t="s">
        <v>1521</v>
      </c>
    </row>
    <row r="1275" spans="5:6" x14ac:dyDescent="0.2">
      <c r="E1275" t="s">
        <v>349</v>
      </c>
      <c r="F1275" t="s">
        <v>1522</v>
      </c>
    </row>
    <row r="1276" spans="5:6" x14ac:dyDescent="0.2">
      <c r="E1276" t="s">
        <v>349</v>
      </c>
      <c r="F1276" t="s">
        <v>1523</v>
      </c>
    </row>
    <row r="1277" spans="5:6" x14ac:dyDescent="0.2">
      <c r="E1277" t="s">
        <v>349</v>
      </c>
      <c r="F1277" t="s">
        <v>1524</v>
      </c>
    </row>
    <row r="1278" spans="5:6" x14ac:dyDescent="0.2">
      <c r="E1278" t="s">
        <v>349</v>
      </c>
      <c r="F1278" t="s">
        <v>1525</v>
      </c>
    </row>
    <row r="1279" spans="5:6" x14ac:dyDescent="0.2">
      <c r="E1279" t="s">
        <v>349</v>
      </c>
      <c r="F1279" t="s">
        <v>1526</v>
      </c>
    </row>
    <row r="1280" spans="5:6" x14ac:dyDescent="0.2">
      <c r="E1280" t="s">
        <v>349</v>
      </c>
      <c r="F1280" t="s">
        <v>1527</v>
      </c>
    </row>
    <row r="1281" spans="5:6" x14ac:dyDescent="0.2">
      <c r="E1281" t="s">
        <v>349</v>
      </c>
      <c r="F1281" t="s">
        <v>1528</v>
      </c>
    </row>
    <row r="1282" spans="5:6" x14ac:dyDescent="0.2">
      <c r="E1282" t="s">
        <v>349</v>
      </c>
      <c r="F1282" t="s">
        <v>1529</v>
      </c>
    </row>
    <row r="1283" spans="5:6" x14ac:dyDescent="0.2">
      <c r="E1283" t="s">
        <v>349</v>
      </c>
      <c r="F1283" t="s">
        <v>1530</v>
      </c>
    </row>
    <row r="1284" spans="5:6" x14ac:dyDescent="0.2">
      <c r="E1284" t="s">
        <v>349</v>
      </c>
      <c r="F1284" t="s">
        <v>1531</v>
      </c>
    </row>
    <row r="1285" spans="5:6" x14ac:dyDescent="0.2">
      <c r="E1285" s="45" t="s">
        <v>127</v>
      </c>
      <c r="F1285" s="45" t="s">
        <v>175</v>
      </c>
    </row>
    <row r="1286" spans="5:6" x14ac:dyDescent="0.2">
      <c r="E1286" t="s">
        <v>349</v>
      </c>
      <c r="F1286" t="s">
        <v>1532</v>
      </c>
    </row>
    <row r="1287" spans="5:6" x14ac:dyDescent="0.2">
      <c r="E1287" t="s">
        <v>349</v>
      </c>
      <c r="F1287" t="s">
        <v>1533</v>
      </c>
    </row>
    <row r="1288" spans="5:6" x14ac:dyDescent="0.2">
      <c r="E1288" t="s">
        <v>349</v>
      </c>
      <c r="F1288" t="s">
        <v>1534</v>
      </c>
    </row>
    <row r="1289" spans="5:6" x14ac:dyDescent="0.2">
      <c r="E1289" t="s">
        <v>349</v>
      </c>
      <c r="F1289" t="s">
        <v>1535</v>
      </c>
    </row>
    <row r="1290" spans="5:6" x14ac:dyDescent="0.2">
      <c r="E1290" t="s">
        <v>349</v>
      </c>
      <c r="F1290" t="s">
        <v>1536</v>
      </c>
    </row>
    <row r="1291" spans="5:6" x14ac:dyDescent="0.2">
      <c r="E1291" t="s">
        <v>349</v>
      </c>
      <c r="F1291" t="s">
        <v>1537</v>
      </c>
    </row>
    <row r="1292" spans="5:6" x14ac:dyDescent="0.2">
      <c r="E1292" t="s">
        <v>349</v>
      </c>
      <c r="F1292" t="s">
        <v>1538</v>
      </c>
    </row>
    <row r="1293" spans="5:6" x14ac:dyDescent="0.2">
      <c r="E1293" t="s">
        <v>349</v>
      </c>
      <c r="F1293" t="s">
        <v>1539</v>
      </c>
    </row>
    <row r="1294" spans="5:6" x14ac:dyDescent="0.2">
      <c r="E1294" t="s">
        <v>349</v>
      </c>
      <c r="F1294" t="s">
        <v>1540</v>
      </c>
    </row>
    <row r="1295" spans="5:6" x14ac:dyDescent="0.2">
      <c r="E1295" t="s">
        <v>349</v>
      </c>
      <c r="F1295" t="s">
        <v>1541</v>
      </c>
    </row>
    <row r="1296" spans="5:6" x14ac:dyDescent="0.2">
      <c r="E1296" t="s">
        <v>349</v>
      </c>
      <c r="F1296" t="s">
        <v>175</v>
      </c>
    </row>
    <row r="1297" spans="5:6" x14ac:dyDescent="0.2">
      <c r="E1297" t="s">
        <v>349</v>
      </c>
      <c r="F1297" t="s">
        <v>1542</v>
      </c>
    </row>
    <row r="1298" spans="5:6" x14ac:dyDescent="0.2">
      <c r="E1298" t="s">
        <v>349</v>
      </c>
      <c r="F1298" t="s">
        <v>1543</v>
      </c>
    </row>
    <row r="1299" spans="5:6" x14ac:dyDescent="0.2">
      <c r="E1299" t="s">
        <v>349</v>
      </c>
      <c r="F1299" t="s">
        <v>1544</v>
      </c>
    </row>
    <row r="1300" spans="5:6" x14ac:dyDescent="0.2">
      <c r="E1300" t="s">
        <v>349</v>
      </c>
      <c r="F1300" t="s">
        <v>1545</v>
      </c>
    </row>
    <row r="1301" spans="5:6" x14ac:dyDescent="0.2">
      <c r="E1301" t="s">
        <v>349</v>
      </c>
      <c r="F1301" t="s">
        <v>1546</v>
      </c>
    </row>
    <row r="1302" spans="5:6" x14ac:dyDescent="0.2">
      <c r="E1302" t="s">
        <v>349</v>
      </c>
      <c r="F1302" t="s">
        <v>1547</v>
      </c>
    </row>
    <row r="1303" spans="5:6" x14ac:dyDescent="0.2">
      <c r="E1303" t="s">
        <v>349</v>
      </c>
      <c r="F1303" t="s">
        <v>1548</v>
      </c>
    </row>
    <row r="1304" spans="5:6" x14ac:dyDescent="0.2">
      <c r="E1304" t="s">
        <v>349</v>
      </c>
      <c r="F1304" t="s">
        <v>1549</v>
      </c>
    </row>
    <row r="1305" spans="5:6" x14ac:dyDescent="0.2">
      <c r="E1305" t="s">
        <v>349</v>
      </c>
      <c r="F1305" t="s">
        <v>1550</v>
      </c>
    </row>
    <row r="1306" spans="5:6" x14ac:dyDescent="0.2">
      <c r="E1306" t="s">
        <v>349</v>
      </c>
      <c r="F1306" t="s">
        <v>1551</v>
      </c>
    </row>
    <row r="1307" spans="5:6" x14ac:dyDescent="0.2">
      <c r="E1307" t="s">
        <v>349</v>
      </c>
      <c r="F1307" t="s">
        <v>1552</v>
      </c>
    </row>
    <row r="1308" spans="5:6" x14ac:dyDescent="0.2">
      <c r="E1308" t="s">
        <v>349</v>
      </c>
      <c r="F1308" t="s">
        <v>1553</v>
      </c>
    </row>
    <row r="1309" spans="5:6" x14ac:dyDescent="0.2">
      <c r="E1309" t="s">
        <v>349</v>
      </c>
      <c r="F1309" t="s">
        <v>1554</v>
      </c>
    </row>
    <row r="1310" spans="5:6" x14ac:dyDescent="0.2">
      <c r="E1310" t="s">
        <v>349</v>
      </c>
      <c r="F1310" t="s">
        <v>1555</v>
      </c>
    </row>
    <row r="1311" spans="5:6" x14ac:dyDescent="0.2">
      <c r="E1311" t="s">
        <v>349</v>
      </c>
      <c r="F1311" t="s">
        <v>1556</v>
      </c>
    </row>
    <row r="1312" spans="5:6" x14ac:dyDescent="0.2">
      <c r="E1312" t="s">
        <v>349</v>
      </c>
      <c r="F1312" t="s">
        <v>1557</v>
      </c>
    </row>
    <row r="1313" spans="5:6" x14ac:dyDescent="0.2">
      <c r="E1313" t="s">
        <v>349</v>
      </c>
      <c r="F1313" t="s">
        <v>1558</v>
      </c>
    </row>
    <row r="1314" spans="5:6" x14ac:dyDescent="0.2">
      <c r="E1314" t="s">
        <v>349</v>
      </c>
      <c r="F1314" t="s">
        <v>1559</v>
      </c>
    </row>
    <row r="1315" spans="5:6" x14ac:dyDescent="0.2">
      <c r="E1315" t="s">
        <v>349</v>
      </c>
      <c r="F1315" t="s">
        <v>1560</v>
      </c>
    </row>
    <row r="1316" spans="5:6" x14ac:dyDescent="0.2">
      <c r="E1316" t="s">
        <v>349</v>
      </c>
      <c r="F1316" t="s">
        <v>1561</v>
      </c>
    </row>
    <row r="1317" spans="5:6" x14ac:dyDescent="0.2">
      <c r="E1317" t="s">
        <v>349</v>
      </c>
      <c r="F1317" t="s">
        <v>1562</v>
      </c>
    </row>
    <row r="1318" spans="5:6" x14ac:dyDescent="0.2">
      <c r="E1318" t="s">
        <v>349</v>
      </c>
      <c r="F1318" t="s">
        <v>1563</v>
      </c>
    </row>
    <row r="1319" spans="5:6" x14ac:dyDescent="0.2">
      <c r="E1319" t="s">
        <v>349</v>
      </c>
      <c r="F1319" t="s">
        <v>1564</v>
      </c>
    </row>
    <row r="1320" spans="5:6" x14ac:dyDescent="0.2">
      <c r="E1320" t="s">
        <v>349</v>
      </c>
      <c r="F1320" t="s">
        <v>1565</v>
      </c>
    </row>
    <row r="1321" spans="5:6" x14ac:dyDescent="0.2">
      <c r="E1321" t="s">
        <v>349</v>
      </c>
      <c r="F1321" t="s">
        <v>1566</v>
      </c>
    </row>
    <row r="1322" spans="5:6" x14ac:dyDescent="0.2">
      <c r="E1322" t="s">
        <v>349</v>
      </c>
      <c r="F1322" t="s">
        <v>1567</v>
      </c>
    </row>
    <row r="1323" spans="5:6" x14ac:dyDescent="0.2">
      <c r="E1323" t="s">
        <v>349</v>
      </c>
      <c r="F1323" t="s">
        <v>1568</v>
      </c>
    </row>
    <row r="1324" spans="5:6" x14ac:dyDescent="0.2">
      <c r="E1324" t="s">
        <v>349</v>
      </c>
      <c r="F1324" t="s">
        <v>1569</v>
      </c>
    </row>
    <row r="1325" spans="5:6" x14ac:dyDescent="0.2">
      <c r="E1325" t="s">
        <v>349</v>
      </c>
      <c r="F1325" t="s">
        <v>1570</v>
      </c>
    </row>
    <row r="1326" spans="5:6" x14ac:dyDescent="0.2">
      <c r="E1326" t="s">
        <v>349</v>
      </c>
      <c r="F1326" t="s">
        <v>1571</v>
      </c>
    </row>
    <row r="1327" spans="5:6" x14ac:dyDescent="0.2">
      <c r="E1327" s="45" t="s">
        <v>127</v>
      </c>
      <c r="F1327" s="45" t="s">
        <v>1572</v>
      </c>
    </row>
    <row r="1328" spans="5:6" x14ac:dyDescent="0.2">
      <c r="E1328" t="s">
        <v>349</v>
      </c>
      <c r="F1328" t="s">
        <v>1573</v>
      </c>
    </row>
    <row r="1329" spans="5:6" x14ac:dyDescent="0.2">
      <c r="E1329" t="s">
        <v>349</v>
      </c>
      <c r="F1329" t="s">
        <v>1574</v>
      </c>
    </row>
    <row r="1330" spans="5:6" x14ac:dyDescent="0.2">
      <c r="E1330" t="s">
        <v>349</v>
      </c>
      <c r="F1330" t="s">
        <v>1575</v>
      </c>
    </row>
    <row r="1331" spans="5:6" x14ac:dyDescent="0.2">
      <c r="E1331" t="s">
        <v>349</v>
      </c>
      <c r="F1331" t="s">
        <v>1576</v>
      </c>
    </row>
    <row r="1332" spans="5:6" x14ac:dyDescent="0.2">
      <c r="E1332" t="s">
        <v>349</v>
      </c>
      <c r="F1332" t="s">
        <v>1572</v>
      </c>
    </row>
    <row r="1333" spans="5:6" x14ac:dyDescent="0.2">
      <c r="E1333" t="s">
        <v>349</v>
      </c>
      <c r="F1333" t="s">
        <v>1577</v>
      </c>
    </row>
    <row r="1334" spans="5:6" x14ac:dyDescent="0.2">
      <c r="E1334" t="s">
        <v>349</v>
      </c>
      <c r="F1334" t="s">
        <v>1578</v>
      </c>
    </row>
    <row r="1335" spans="5:6" x14ac:dyDescent="0.2">
      <c r="E1335" t="s">
        <v>349</v>
      </c>
      <c r="F1335" t="s">
        <v>677</v>
      </c>
    </row>
    <row r="1336" spans="5:6" x14ac:dyDescent="0.2">
      <c r="E1336" t="s">
        <v>349</v>
      </c>
      <c r="F1336" t="s">
        <v>1579</v>
      </c>
    </row>
    <row r="1337" spans="5:6" x14ac:dyDescent="0.2">
      <c r="E1337" t="s">
        <v>349</v>
      </c>
      <c r="F1337" t="s">
        <v>1580</v>
      </c>
    </row>
    <row r="1338" spans="5:6" x14ac:dyDescent="0.2">
      <c r="E1338" t="s">
        <v>349</v>
      </c>
      <c r="F1338" t="s">
        <v>1581</v>
      </c>
    </row>
    <row r="1339" spans="5:6" x14ac:dyDescent="0.2">
      <c r="E1339" t="s">
        <v>349</v>
      </c>
      <c r="F1339" t="s">
        <v>1582</v>
      </c>
    </row>
    <row r="1340" spans="5:6" x14ac:dyDescent="0.2">
      <c r="E1340" t="s">
        <v>349</v>
      </c>
      <c r="F1340" t="s">
        <v>1583</v>
      </c>
    </row>
    <row r="1341" spans="5:6" x14ac:dyDescent="0.2">
      <c r="E1341" t="s">
        <v>349</v>
      </c>
      <c r="F1341" t="s">
        <v>1584</v>
      </c>
    </row>
    <row r="1342" spans="5:6" x14ac:dyDescent="0.2">
      <c r="E1342" t="s">
        <v>349</v>
      </c>
      <c r="F1342" t="s">
        <v>1585</v>
      </c>
    </row>
    <row r="1343" spans="5:6" x14ac:dyDescent="0.2">
      <c r="E1343" t="s">
        <v>349</v>
      </c>
      <c r="F1343" t="s">
        <v>1586</v>
      </c>
    </row>
    <row r="1344" spans="5:6" x14ac:dyDescent="0.2">
      <c r="E1344" t="s">
        <v>349</v>
      </c>
      <c r="F1344" t="s">
        <v>1587</v>
      </c>
    </row>
    <row r="1345" spans="5:6" x14ac:dyDescent="0.2">
      <c r="E1345" t="s">
        <v>349</v>
      </c>
      <c r="F1345" t="s">
        <v>1588</v>
      </c>
    </row>
    <row r="1346" spans="5:6" x14ac:dyDescent="0.2">
      <c r="E1346" t="s">
        <v>349</v>
      </c>
      <c r="F1346" t="s">
        <v>1589</v>
      </c>
    </row>
    <row r="1347" spans="5:6" x14ac:dyDescent="0.2">
      <c r="E1347" t="s">
        <v>349</v>
      </c>
      <c r="F1347" t="s">
        <v>1590</v>
      </c>
    </row>
    <row r="1348" spans="5:6" x14ac:dyDescent="0.2">
      <c r="E1348" t="s">
        <v>349</v>
      </c>
      <c r="F1348" t="s">
        <v>1591</v>
      </c>
    </row>
    <row r="1349" spans="5:6" x14ac:dyDescent="0.2">
      <c r="E1349" t="s">
        <v>349</v>
      </c>
      <c r="F1349" t="s">
        <v>1592</v>
      </c>
    </row>
    <row r="1350" spans="5:6" x14ac:dyDescent="0.2">
      <c r="E1350" t="s">
        <v>349</v>
      </c>
      <c r="F1350" t="s">
        <v>1593</v>
      </c>
    </row>
    <row r="1351" spans="5:6" x14ac:dyDescent="0.2">
      <c r="E1351" s="45" t="s">
        <v>127</v>
      </c>
      <c r="F1351" s="45" t="s">
        <v>176</v>
      </c>
    </row>
    <row r="1352" spans="5:6" x14ac:dyDescent="0.2">
      <c r="E1352" t="s">
        <v>349</v>
      </c>
      <c r="F1352" t="s">
        <v>1594</v>
      </c>
    </row>
    <row r="1353" spans="5:6" x14ac:dyDescent="0.2">
      <c r="E1353" t="s">
        <v>349</v>
      </c>
      <c r="F1353" t="s">
        <v>1595</v>
      </c>
    </row>
    <row r="1354" spans="5:6" x14ac:dyDescent="0.2">
      <c r="E1354" t="s">
        <v>349</v>
      </c>
      <c r="F1354" t="s">
        <v>1596</v>
      </c>
    </row>
    <row r="1355" spans="5:6" x14ac:dyDescent="0.2">
      <c r="E1355" t="s">
        <v>349</v>
      </c>
      <c r="F1355" t="s">
        <v>1597</v>
      </c>
    </row>
    <row r="1356" spans="5:6" x14ac:dyDescent="0.2">
      <c r="E1356" t="s">
        <v>349</v>
      </c>
      <c r="F1356" t="s">
        <v>1392</v>
      </c>
    </row>
    <row r="1357" spans="5:6" x14ac:dyDescent="0.2">
      <c r="E1357" t="s">
        <v>349</v>
      </c>
      <c r="F1357" t="s">
        <v>1598</v>
      </c>
    </row>
    <row r="1358" spans="5:6" x14ac:dyDescent="0.2">
      <c r="E1358" t="s">
        <v>349</v>
      </c>
      <c r="F1358" t="s">
        <v>1599</v>
      </c>
    </row>
    <row r="1359" spans="5:6" x14ac:dyDescent="0.2">
      <c r="E1359" t="s">
        <v>349</v>
      </c>
      <c r="F1359" t="s">
        <v>1600</v>
      </c>
    </row>
    <row r="1360" spans="5:6" x14ac:dyDescent="0.2">
      <c r="E1360" t="s">
        <v>349</v>
      </c>
      <c r="F1360" t="s">
        <v>1601</v>
      </c>
    </row>
    <row r="1361" spans="5:6" x14ac:dyDescent="0.2">
      <c r="E1361" t="s">
        <v>349</v>
      </c>
      <c r="F1361" t="s">
        <v>1602</v>
      </c>
    </row>
    <row r="1362" spans="5:6" x14ac:dyDescent="0.2">
      <c r="E1362" t="s">
        <v>349</v>
      </c>
      <c r="F1362" t="s">
        <v>1603</v>
      </c>
    </row>
    <row r="1363" spans="5:6" x14ac:dyDescent="0.2">
      <c r="E1363" t="s">
        <v>349</v>
      </c>
      <c r="F1363" t="s">
        <v>1604</v>
      </c>
    </row>
    <row r="1364" spans="5:6" x14ac:dyDescent="0.2">
      <c r="E1364" t="s">
        <v>349</v>
      </c>
      <c r="F1364" t="s">
        <v>1605</v>
      </c>
    </row>
    <row r="1365" spans="5:6" x14ac:dyDescent="0.2">
      <c r="E1365" t="s">
        <v>581</v>
      </c>
      <c r="F1365" t="s">
        <v>1606</v>
      </c>
    </row>
    <row r="1366" spans="5:6" x14ac:dyDescent="0.2">
      <c r="E1366" t="s">
        <v>349</v>
      </c>
      <c r="F1366" t="s">
        <v>1607</v>
      </c>
    </row>
    <row r="1367" spans="5:6" x14ac:dyDescent="0.2">
      <c r="E1367" t="s">
        <v>349</v>
      </c>
      <c r="F1367" t="s">
        <v>1608</v>
      </c>
    </row>
    <row r="1368" spans="5:6" x14ac:dyDescent="0.2">
      <c r="E1368" t="s">
        <v>349</v>
      </c>
      <c r="F1368" t="s">
        <v>1609</v>
      </c>
    </row>
    <row r="1369" spans="5:6" x14ac:dyDescent="0.2">
      <c r="E1369" t="s">
        <v>349</v>
      </c>
      <c r="F1369" t="s">
        <v>1610</v>
      </c>
    </row>
    <row r="1370" spans="5:6" x14ac:dyDescent="0.2">
      <c r="E1370" t="s">
        <v>349</v>
      </c>
      <c r="F1370" t="s">
        <v>1611</v>
      </c>
    </row>
    <row r="1371" spans="5:6" x14ac:dyDescent="0.2">
      <c r="E1371" t="s">
        <v>349</v>
      </c>
      <c r="F1371" t="s">
        <v>1612</v>
      </c>
    </row>
    <row r="1372" spans="5:6" x14ac:dyDescent="0.2">
      <c r="E1372" t="s">
        <v>349</v>
      </c>
      <c r="F1372" t="s">
        <v>1613</v>
      </c>
    </row>
    <row r="1373" spans="5:6" x14ac:dyDescent="0.2">
      <c r="E1373" t="s">
        <v>349</v>
      </c>
      <c r="F1373" t="s">
        <v>1614</v>
      </c>
    </row>
    <row r="1374" spans="5:6" x14ac:dyDescent="0.2">
      <c r="E1374" t="s">
        <v>349</v>
      </c>
      <c r="F1374" t="s">
        <v>1615</v>
      </c>
    </row>
    <row r="1375" spans="5:6" x14ac:dyDescent="0.2">
      <c r="E1375" t="s">
        <v>349</v>
      </c>
      <c r="F1375" t="s">
        <v>1616</v>
      </c>
    </row>
    <row r="1376" spans="5:6" x14ac:dyDescent="0.2">
      <c r="E1376" t="s">
        <v>349</v>
      </c>
      <c r="F1376" t="s">
        <v>1617</v>
      </c>
    </row>
    <row r="1377" spans="5:6" x14ac:dyDescent="0.2">
      <c r="E1377" t="s">
        <v>349</v>
      </c>
      <c r="F1377" t="s">
        <v>1618</v>
      </c>
    </row>
    <row r="1378" spans="5:6" x14ac:dyDescent="0.2">
      <c r="E1378" t="s">
        <v>349</v>
      </c>
      <c r="F1378" t="s">
        <v>1619</v>
      </c>
    </row>
    <row r="1379" spans="5:6" x14ac:dyDescent="0.2">
      <c r="E1379" t="s">
        <v>597</v>
      </c>
      <c r="F1379" t="s">
        <v>1620</v>
      </c>
    </row>
    <row r="1380" spans="5:6" x14ac:dyDescent="0.2">
      <c r="E1380" t="s">
        <v>597</v>
      </c>
      <c r="F1380" t="s">
        <v>1621</v>
      </c>
    </row>
    <row r="1381" spans="5:6" x14ac:dyDescent="0.2">
      <c r="E1381" s="45" t="s">
        <v>127</v>
      </c>
      <c r="F1381" s="45" t="s">
        <v>177</v>
      </c>
    </row>
    <row r="1382" spans="5:6" x14ac:dyDescent="0.2">
      <c r="E1382" t="s">
        <v>349</v>
      </c>
      <c r="F1382" t="s">
        <v>1622</v>
      </c>
    </row>
    <row r="1383" spans="5:6" x14ac:dyDescent="0.2">
      <c r="E1383" t="s">
        <v>349</v>
      </c>
      <c r="F1383" t="s">
        <v>1623</v>
      </c>
    </row>
    <row r="1384" spans="5:6" x14ac:dyDescent="0.2">
      <c r="E1384" t="s">
        <v>349</v>
      </c>
      <c r="F1384" t="s">
        <v>1624</v>
      </c>
    </row>
    <row r="1385" spans="5:6" x14ac:dyDescent="0.2">
      <c r="E1385" t="s">
        <v>349</v>
      </c>
      <c r="F1385" t="s">
        <v>1625</v>
      </c>
    </row>
    <row r="1386" spans="5:6" x14ac:dyDescent="0.2">
      <c r="E1386" t="s">
        <v>349</v>
      </c>
      <c r="F1386" t="s">
        <v>1626</v>
      </c>
    </row>
    <row r="1387" spans="5:6" x14ac:dyDescent="0.2">
      <c r="E1387" t="s">
        <v>349</v>
      </c>
      <c r="F1387" t="s">
        <v>1627</v>
      </c>
    </row>
    <row r="1388" spans="5:6" x14ac:dyDescent="0.2">
      <c r="E1388" t="s">
        <v>349</v>
      </c>
      <c r="F1388" t="s">
        <v>1628</v>
      </c>
    </row>
    <row r="1389" spans="5:6" x14ac:dyDescent="0.2">
      <c r="E1389" t="s">
        <v>349</v>
      </c>
      <c r="F1389" t="s">
        <v>1629</v>
      </c>
    </row>
    <row r="1390" spans="5:6" x14ac:dyDescent="0.2">
      <c r="E1390" t="s">
        <v>349</v>
      </c>
      <c r="F1390" t="s">
        <v>1630</v>
      </c>
    </row>
    <row r="1391" spans="5:6" x14ac:dyDescent="0.2">
      <c r="E1391" t="s">
        <v>349</v>
      </c>
      <c r="F1391" t="s">
        <v>1631</v>
      </c>
    </row>
    <row r="1392" spans="5:6" x14ac:dyDescent="0.2">
      <c r="E1392" t="s">
        <v>349</v>
      </c>
      <c r="F1392" t="s">
        <v>1632</v>
      </c>
    </row>
    <row r="1393" spans="5:6" x14ac:dyDescent="0.2">
      <c r="E1393" t="s">
        <v>349</v>
      </c>
      <c r="F1393" t="s">
        <v>1633</v>
      </c>
    </row>
    <row r="1394" spans="5:6" x14ac:dyDescent="0.2">
      <c r="E1394" t="s">
        <v>349</v>
      </c>
      <c r="F1394" t="s">
        <v>1634</v>
      </c>
    </row>
    <row r="1395" spans="5:6" x14ac:dyDescent="0.2">
      <c r="E1395" t="s">
        <v>349</v>
      </c>
      <c r="F1395" t="s">
        <v>1635</v>
      </c>
    </row>
    <row r="1396" spans="5:6" x14ac:dyDescent="0.2">
      <c r="E1396" t="s">
        <v>349</v>
      </c>
      <c r="F1396" t="s">
        <v>1636</v>
      </c>
    </row>
    <row r="1397" spans="5:6" x14ac:dyDescent="0.2">
      <c r="E1397" t="s">
        <v>349</v>
      </c>
      <c r="F1397" t="s">
        <v>1637</v>
      </c>
    </row>
    <row r="1398" spans="5:6" x14ac:dyDescent="0.2">
      <c r="E1398" t="s">
        <v>349</v>
      </c>
      <c r="F1398" t="s">
        <v>1638</v>
      </c>
    </row>
    <row r="1399" spans="5:6" x14ac:dyDescent="0.2">
      <c r="E1399" t="s">
        <v>349</v>
      </c>
      <c r="F1399" t="s">
        <v>1639</v>
      </c>
    </row>
    <row r="1400" spans="5:6" x14ac:dyDescent="0.2">
      <c r="E1400" t="s">
        <v>349</v>
      </c>
      <c r="F1400" t="s">
        <v>1640</v>
      </c>
    </row>
    <row r="1401" spans="5:6" x14ac:dyDescent="0.2">
      <c r="E1401" t="s">
        <v>349</v>
      </c>
      <c r="F1401" t="s">
        <v>1641</v>
      </c>
    </row>
    <row r="1402" spans="5:6" x14ac:dyDescent="0.2">
      <c r="E1402" s="45" t="s">
        <v>127</v>
      </c>
      <c r="F1402" s="45" t="s">
        <v>178</v>
      </c>
    </row>
    <row r="1403" spans="5:6" x14ac:dyDescent="0.2">
      <c r="E1403" t="s">
        <v>349</v>
      </c>
      <c r="F1403" t="s">
        <v>1642</v>
      </c>
    </row>
    <row r="1404" spans="5:6" x14ac:dyDescent="0.2">
      <c r="E1404" t="s">
        <v>349</v>
      </c>
      <c r="F1404" t="s">
        <v>1643</v>
      </c>
    </row>
    <row r="1405" spans="5:6" x14ac:dyDescent="0.2">
      <c r="E1405" t="s">
        <v>349</v>
      </c>
      <c r="F1405" t="s">
        <v>1644</v>
      </c>
    </row>
    <row r="1406" spans="5:6" x14ac:dyDescent="0.2">
      <c r="E1406" t="s">
        <v>349</v>
      </c>
      <c r="F1406" t="s">
        <v>1645</v>
      </c>
    </row>
    <row r="1407" spans="5:6" x14ac:dyDescent="0.2">
      <c r="E1407" t="s">
        <v>349</v>
      </c>
      <c r="F1407" t="s">
        <v>1646</v>
      </c>
    </row>
    <row r="1408" spans="5:6" x14ac:dyDescent="0.2">
      <c r="E1408" t="s">
        <v>349</v>
      </c>
      <c r="F1408" t="s">
        <v>1647</v>
      </c>
    </row>
    <row r="1409" spans="5:6" x14ac:dyDescent="0.2">
      <c r="E1409" t="s">
        <v>349</v>
      </c>
      <c r="F1409" t="s">
        <v>1648</v>
      </c>
    </row>
    <row r="1410" spans="5:6" x14ac:dyDescent="0.2">
      <c r="E1410" t="s">
        <v>349</v>
      </c>
      <c r="F1410" t="s">
        <v>1649</v>
      </c>
    </row>
    <row r="1411" spans="5:6" x14ac:dyDescent="0.2">
      <c r="E1411" t="s">
        <v>349</v>
      </c>
      <c r="F1411" t="s">
        <v>1650</v>
      </c>
    </row>
    <row r="1412" spans="5:6" x14ac:dyDescent="0.2">
      <c r="E1412" t="s">
        <v>349</v>
      </c>
      <c r="F1412" t="s">
        <v>1651</v>
      </c>
    </row>
    <row r="1413" spans="5:6" x14ac:dyDescent="0.2">
      <c r="E1413" t="s">
        <v>349</v>
      </c>
      <c r="F1413" t="s">
        <v>1652</v>
      </c>
    </row>
    <row r="1414" spans="5:6" x14ac:dyDescent="0.2">
      <c r="E1414" t="s">
        <v>349</v>
      </c>
      <c r="F1414" t="s">
        <v>1653</v>
      </c>
    </row>
    <row r="1415" spans="5:6" x14ac:dyDescent="0.2">
      <c r="E1415" t="s">
        <v>349</v>
      </c>
      <c r="F1415" t="s">
        <v>1654</v>
      </c>
    </row>
    <row r="1416" spans="5:6" x14ac:dyDescent="0.2">
      <c r="E1416" t="s">
        <v>349</v>
      </c>
      <c r="F1416" t="s">
        <v>1655</v>
      </c>
    </row>
    <row r="1417" spans="5:6" x14ac:dyDescent="0.2">
      <c r="E1417" t="s">
        <v>349</v>
      </c>
      <c r="F1417" t="s">
        <v>1656</v>
      </c>
    </row>
    <row r="1418" spans="5:6" x14ac:dyDescent="0.2">
      <c r="E1418" t="s">
        <v>349</v>
      </c>
      <c r="F1418" t="s">
        <v>1657</v>
      </c>
    </row>
    <row r="1419" spans="5:6" x14ac:dyDescent="0.2">
      <c r="E1419" t="s">
        <v>349</v>
      </c>
      <c r="F1419" t="s">
        <v>178</v>
      </c>
    </row>
    <row r="1420" spans="5:6" x14ac:dyDescent="0.2">
      <c r="E1420" t="s">
        <v>349</v>
      </c>
      <c r="F1420" t="s">
        <v>1658</v>
      </c>
    </row>
    <row r="1421" spans="5:6" x14ac:dyDescent="0.2">
      <c r="E1421" t="s">
        <v>349</v>
      </c>
      <c r="F1421" t="s">
        <v>1659</v>
      </c>
    </row>
    <row r="1422" spans="5:6" x14ac:dyDescent="0.2">
      <c r="E1422" t="s">
        <v>349</v>
      </c>
      <c r="F1422" t="s">
        <v>1660</v>
      </c>
    </row>
    <row r="1423" spans="5:6" x14ac:dyDescent="0.2">
      <c r="E1423" t="s">
        <v>349</v>
      </c>
      <c r="F1423" t="s">
        <v>1661</v>
      </c>
    </row>
    <row r="1424" spans="5:6" x14ac:dyDescent="0.2">
      <c r="E1424" t="s">
        <v>349</v>
      </c>
      <c r="F1424" t="s">
        <v>1662</v>
      </c>
    </row>
    <row r="1425" spans="5:6" x14ac:dyDescent="0.2">
      <c r="E1425" t="s">
        <v>349</v>
      </c>
      <c r="F1425" t="s">
        <v>1663</v>
      </c>
    </row>
    <row r="1426" spans="5:6" x14ac:dyDescent="0.2">
      <c r="E1426" t="s">
        <v>349</v>
      </c>
      <c r="F1426" t="s">
        <v>1664</v>
      </c>
    </row>
    <row r="1427" spans="5:6" x14ac:dyDescent="0.2">
      <c r="E1427" t="s">
        <v>349</v>
      </c>
      <c r="F1427" t="s">
        <v>1449</v>
      </c>
    </row>
    <row r="1428" spans="5:6" x14ac:dyDescent="0.2">
      <c r="E1428" t="s">
        <v>349</v>
      </c>
      <c r="F1428" t="s">
        <v>1512</v>
      </c>
    </row>
    <row r="1429" spans="5:6" x14ac:dyDescent="0.2">
      <c r="E1429" t="s">
        <v>349</v>
      </c>
      <c r="F1429" t="s">
        <v>1665</v>
      </c>
    </row>
    <row r="1430" spans="5:6" x14ac:dyDescent="0.2">
      <c r="E1430" s="45" t="s">
        <v>127</v>
      </c>
      <c r="F1430" s="45" t="s">
        <v>1666</v>
      </c>
    </row>
    <row r="1431" spans="5:6" x14ac:dyDescent="0.2">
      <c r="E1431" t="s">
        <v>349</v>
      </c>
      <c r="F1431" t="s">
        <v>1667</v>
      </c>
    </row>
    <row r="1432" spans="5:6" x14ac:dyDescent="0.2">
      <c r="E1432" t="s">
        <v>349</v>
      </c>
      <c r="F1432" t="s">
        <v>1668</v>
      </c>
    </row>
    <row r="1433" spans="5:6" x14ac:dyDescent="0.2">
      <c r="E1433" t="s">
        <v>349</v>
      </c>
      <c r="F1433" t="s">
        <v>1669</v>
      </c>
    </row>
    <row r="1434" spans="5:6" x14ac:dyDescent="0.2">
      <c r="E1434" t="s">
        <v>349</v>
      </c>
      <c r="F1434" t="s">
        <v>1670</v>
      </c>
    </row>
    <row r="1435" spans="5:6" x14ac:dyDescent="0.2">
      <c r="E1435" t="s">
        <v>349</v>
      </c>
      <c r="F1435" t="s">
        <v>1671</v>
      </c>
    </row>
    <row r="1436" spans="5:6" x14ac:dyDescent="0.2">
      <c r="E1436" t="s">
        <v>349</v>
      </c>
      <c r="F1436" t="s">
        <v>1672</v>
      </c>
    </row>
    <row r="1437" spans="5:6" x14ac:dyDescent="0.2">
      <c r="E1437" t="s">
        <v>349</v>
      </c>
      <c r="F1437" t="s">
        <v>1673</v>
      </c>
    </row>
    <row r="1438" spans="5:6" x14ac:dyDescent="0.2">
      <c r="E1438" t="s">
        <v>349</v>
      </c>
      <c r="F1438" t="s">
        <v>1674</v>
      </c>
    </row>
    <row r="1439" spans="5:6" x14ac:dyDescent="0.2">
      <c r="E1439" t="s">
        <v>349</v>
      </c>
      <c r="F1439" t="s">
        <v>1675</v>
      </c>
    </row>
    <row r="1440" spans="5:6" x14ac:dyDescent="0.2">
      <c r="E1440" t="s">
        <v>349</v>
      </c>
      <c r="F1440" t="s">
        <v>1676</v>
      </c>
    </row>
    <row r="1441" spans="5:6" x14ac:dyDescent="0.2">
      <c r="E1441" t="s">
        <v>349</v>
      </c>
      <c r="F1441" t="s">
        <v>1677</v>
      </c>
    </row>
    <row r="1442" spans="5:6" x14ac:dyDescent="0.2">
      <c r="E1442" t="s">
        <v>349</v>
      </c>
      <c r="F1442" t="s">
        <v>1678</v>
      </c>
    </row>
    <row r="1443" spans="5:6" x14ac:dyDescent="0.2">
      <c r="E1443" t="s">
        <v>349</v>
      </c>
      <c r="F1443" t="s">
        <v>1679</v>
      </c>
    </row>
    <row r="1444" spans="5:6" x14ac:dyDescent="0.2">
      <c r="E1444" t="s">
        <v>349</v>
      </c>
      <c r="F1444" t="s">
        <v>1680</v>
      </c>
    </row>
    <row r="1445" spans="5:6" x14ac:dyDescent="0.2">
      <c r="E1445" t="s">
        <v>349</v>
      </c>
      <c r="F1445" t="s">
        <v>1681</v>
      </c>
    </row>
    <row r="1446" spans="5:6" x14ac:dyDescent="0.2">
      <c r="E1446" t="s">
        <v>349</v>
      </c>
      <c r="F1446" t="s">
        <v>1682</v>
      </c>
    </row>
    <row r="1447" spans="5:6" x14ac:dyDescent="0.2">
      <c r="E1447" t="s">
        <v>349</v>
      </c>
      <c r="F1447" t="s">
        <v>1683</v>
      </c>
    </row>
    <row r="1448" spans="5:6" x14ac:dyDescent="0.2">
      <c r="E1448" t="s">
        <v>349</v>
      </c>
      <c r="F1448" t="s">
        <v>1684</v>
      </c>
    </row>
    <row r="1449" spans="5:6" x14ac:dyDescent="0.2">
      <c r="E1449" t="s">
        <v>349</v>
      </c>
      <c r="F1449" t="s">
        <v>1685</v>
      </c>
    </row>
    <row r="1450" spans="5:6" x14ac:dyDescent="0.2">
      <c r="E1450" t="s">
        <v>349</v>
      </c>
      <c r="F1450" t="s">
        <v>1686</v>
      </c>
    </row>
    <row r="1451" spans="5:6" x14ac:dyDescent="0.2">
      <c r="E1451" t="s">
        <v>349</v>
      </c>
      <c r="F1451" t="s">
        <v>1687</v>
      </c>
    </row>
    <row r="1452" spans="5:6" x14ac:dyDescent="0.2">
      <c r="E1452" t="s">
        <v>349</v>
      </c>
      <c r="F1452" t="s">
        <v>1688</v>
      </c>
    </row>
    <row r="1453" spans="5:6" x14ac:dyDescent="0.2">
      <c r="E1453" t="s">
        <v>349</v>
      </c>
      <c r="F1453" t="s">
        <v>1689</v>
      </c>
    </row>
    <row r="1454" spans="5:6" x14ac:dyDescent="0.2">
      <c r="E1454" t="s">
        <v>349</v>
      </c>
      <c r="F1454" t="s">
        <v>1690</v>
      </c>
    </row>
    <row r="1455" spans="5:6" x14ac:dyDescent="0.2">
      <c r="E1455" t="s">
        <v>349</v>
      </c>
      <c r="F1455" t="s">
        <v>1691</v>
      </c>
    </row>
    <row r="1456" spans="5:6" x14ac:dyDescent="0.2">
      <c r="E1456" t="s">
        <v>349</v>
      </c>
      <c r="F1456" t="s">
        <v>1692</v>
      </c>
    </row>
    <row r="1457" spans="5:6" x14ac:dyDescent="0.2">
      <c r="E1457" t="s">
        <v>349</v>
      </c>
      <c r="F1457" t="s">
        <v>1693</v>
      </c>
    </row>
    <row r="1458" spans="5:6" x14ac:dyDescent="0.2">
      <c r="E1458" t="s">
        <v>349</v>
      </c>
      <c r="F1458" t="s">
        <v>1694</v>
      </c>
    </row>
    <row r="1459" spans="5:6" x14ac:dyDescent="0.2">
      <c r="E1459" t="s">
        <v>349</v>
      </c>
      <c r="F1459" t="s">
        <v>1695</v>
      </c>
    </row>
    <row r="1460" spans="5:6" x14ac:dyDescent="0.2">
      <c r="E1460" t="s">
        <v>349</v>
      </c>
      <c r="F1460" t="s">
        <v>1696</v>
      </c>
    </row>
    <row r="1461" spans="5:6" x14ac:dyDescent="0.2">
      <c r="E1461" s="45" t="s">
        <v>127</v>
      </c>
      <c r="F1461" s="45" t="s">
        <v>179</v>
      </c>
    </row>
    <row r="1462" spans="5:6" x14ac:dyDescent="0.2">
      <c r="E1462" t="s">
        <v>349</v>
      </c>
      <c r="F1462" t="s">
        <v>1697</v>
      </c>
    </row>
    <row r="1463" spans="5:6" x14ac:dyDescent="0.2">
      <c r="E1463" t="s">
        <v>349</v>
      </c>
      <c r="F1463" t="s">
        <v>1698</v>
      </c>
    </row>
    <row r="1464" spans="5:6" x14ac:dyDescent="0.2">
      <c r="E1464" t="s">
        <v>349</v>
      </c>
      <c r="F1464" t="s">
        <v>1699</v>
      </c>
    </row>
    <row r="1465" spans="5:6" x14ac:dyDescent="0.2">
      <c r="E1465" t="s">
        <v>349</v>
      </c>
      <c r="F1465" t="s">
        <v>1700</v>
      </c>
    </row>
    <row r="1466" spans="5:6" x14ac:dyDescent="0.2">
      <c r="E1466" t="s">
        <v>349</v>
      </c>
      <c r="F1466" t="s">
        <v>1701</v>
      </c>
    </row>
    <row r="1467" spans="5:6" x14ac:dyDescent="0.2">
      <c r="E1467" t="s">
        <v>349</v>
      </c>
      <c r="F1467" t="s">
        <v>1702</v>
      </c>
    </row>
    <row r="1468" spans="5:6" x14ac:dyDescent="0.2">
      <c r="E1468" t="s">
        <v>349</v>
      </c>
      <c r="F1468" t="s">
        <v>1703</v>
      </c>
    </row>
    <row r="1469" spans="5:6" x14ac:dyDescent="0.2">
      <c r="E1469" t="s">
        <v>349</v>
      </c>
      <c r="F1469" t="s">
        <v>1704</v>
      </c>
    </row>
    <row r="1470" spans="5:6" x14ac:dyDescent="0.2">
      <c r="E1470" t="s">
        <v>349</v>
      </c>
      <c r="F1470" t="s">
        <v>1125</v>
      </c>
    </row>
    <row r="1471" spans="5:6" x14ac:dyDescent="0.2">
      <c r="E1471" t="s">
        <v>349</v>
      </c>
      <c r="F1471" t="s">
        <v>1705</v>
      </c>
    </row>
    <row r="1472" spans="5:6" x14ac:dyDescent="0.2">
      <c r="E1472" t="s">
        <v>349</v>
      </c>
      <c r="F1472" t="s">
        <v>1706</v>
      </c>
    </row>
    <row r="1473" spans="5:6" x14ac:dyDescent="0.2">
      <c r="E1473" t="s">
        <v>349</v>
      </c>
      <c r="F1473" t="s">
        <v>1707</v>
      </c>
    </row>
    <row r="1474" spans="5:6" x14ac:dyDescent="0.2">
      <c r="E1474" t="s">
        <v>349</v>
      </c>
      <c r="F1474" t="s">
        <v>1708</v>
      </c>
    </row>
    <row r="1475" spans="5:6" x14ac:dyDescent="0.2">
      <c r="E1475" t="s">
        <v>349</v>
      </c>
      <c r="F1475" t="s">
        <v>1709</v>
      </c>
    </row>
    <row r="1476" spans="5:6" x14ac:dyDescent="0.2">
      <c r="E1476" t="s">
        <v>349</v>
      </c>
      <c r="F1476" t="s">
        <v>1710</v>
      </c>
    </row>
    <row r="1477" spans="5:6" x14ac:dyDescent="0.2">
      <c r="E1477" t="s">
        <v>349</v>
      </c>
      <c r="F1477" t="s">
        <v>1711</v>
      </c>
    </row>
    <row r="1478" spans="5:6" x14ac:dyDescent="0.2">
      <c r="E1478" t="s">
        <v>349</v>
      </c>
      <c r="F1478" t="s">
        <v>1712</v>
      </c>
    </row>
    <row r="1479" spans="5:6" x14ac:dyDescent="0.2">
      <c r="E1479" t="s">
        <v>349</v>
      </c>
      <c r="F1479" t="s">
        <v>1713</v>
      </c>
    </row>
    <row r="1480" spans="5:6" x14ac:dyDescent="0.2">
      <c r="E1480" t="s">
        <v>349</v>
      </c>
      <c r="F1480" t="s">
        <v>1714</v>
      </c>
    </row>
    <row r="1481" spans="5:6" x14ac:dyDescent="0.2">
      <c r="E1481" t="s">
        <v>349</v>
      </c>
      <c r="F1481" t="s">
        <v>179</v>
      </c>
    </row>
    <row r="1482" spans="5:6" x14ac:dyDescent="0.2">
      <c r="E1482" t="s">
        <v>349</v>
      </c>
      <c r="F1482" t="s">
        <v>1715</v>
      </c>
    </row>
    <row r="1483" spans="5:6" x14ac:dyDescent="0.2">
      <c r="E1483" t="s">
        <v>349</v>
      </c>
      <c r="F1483" t="s">
        <v>1716</v>
      </c>
    </row>
    <row r="1484" spans="5:6" x14ac:dyDescent="0.2">
      <c r="E1484" t="s">
        <v>349</v>
      </c>
      <c r="F1484" t="s">
        <v>1717</v>
      </c>
    </row>
    <row r="1485" spans="5:6" x14ac:dyDescent="0.2">
      <c r="E1485" t="s">
        <v>349</v>
      </c>
      <c r="F1485" t="s">
        <v>1718</v>
      </c>
    </row>
    <row r="1486" spans="5:6" x14ac:dyDescent="0.2">
      <c r="E1486" t="s">
        <v>349</v>
      </c>
      <c r="F1486" t="s">
        <v>1719</v>
      </c>
    </row>
    <row r="1487" spans="5:6" x14ac:dyDescent="0.2">
      <c r="E1487" t="s">
        <v>349</v>
      </c>
      <c r="F1487" t="s">
        <v>1720</v>
      </c>
    </row>
    <row r="1488" spans="5:6" x14ac:dyDescent="0.2">
      <c r="E1488" t="s">
        <v>349</v>
      </c>
      <c r="F1488" t="s">
        <v>1721</v>
      </c>
    </row>
    <row r="1489" spans="5:6" x14ac:dyDescent="0.2">
      <c r="E1489" t="s">
        <v>349</v>
      </c>
      <c r="F1489" t="s">
        <v>1722</v>
      </c>
    </row>
    <row r="1490" spans="5:6" x14ac:dyDescent="0.2">
      <c r="E1490" t="s">
        <v>349</v>
      </c>
      <c r="F1490" t="s">
        <v>1723</v>
      </c>
    </row>
    <row r="1491" spans="5:6" x14ac:dyDescent="0.2">
      <c r="E1491" t="s">
        <v>349</v>
      </c>
      <c r="F1491" t="s">
        <v>1724</v>
      </c>
    </row>
    <row r="1492" spans="5:6" x14ac:dyDescent="0.2">
      <c r="E1492" t="s">
        <v>349</v>
      </c>
      <c r="F1492" t="s">
        <v>1725</v>
      </c>
    </row>
    <row r="1493" spans="5:6" x14ac:dyDescent="0.2">
      <c r="E1493" t="s">
        <v>349</v>
      </c>
      <c r="F1493" t="s">
        <v>1726</v>
      </c>
    </row>
    <row r="1494" spans="5:6" x14ac:dyDescent="0.2">
      <c r="E1494" t="s">
        <v>349</v>
      </c>
      <c r="F1494" t="s">
        <v>1727</v>
      </c>
    </row>
    <row r="1495" spans="5:6" x14ac:dyDescent="0.2">
      <c r="E1495" t="s">
        <v>349</v>
      </c>
      <c r="F1495" t="s">
        <v>1728</v>
      </c>
    </row>
    <row r="1496" spans="5:6" x14ac:dyDescent="0.2">
      <c r="E1496" s="45" t="s">
        <v>127</v>
      </c>
      <c r="F1496" s="45" t="s">
        <v>180</v>
      </c>
    </row>
    <row r="1497" spans="5:6" x14ac:dyDescent="0.2">
      <c r="E1497" t="s">
        <v>349</v>
      </c>
      <c r="F1497" t="s">
        <v>1729</v>
      </c>
    </row>
    <row r="1498" spans="5:6" x14ac:dyDescent="0.2">
      <c r="E1498" t="s">
        <v>349</v>
      </c>
      <c r="F1498" t="s">
        <v>1730</v>
      </c>
    </row>
    <row r="1499" spans="5:6" x14ac:dyDescent="0.2">
      <c r="E1499" t="s">
        <v>349</v>
      </c>
      <c r="F1499" t="s">
        <v>1731</v>
      </c>
    </row>
    <row r="1500" spans="5:6" x14ac:dyDescent="0.2">
      <c r="E1500" t="s">
        <v>349</v>
      </c>
      <c r="F1500" t="s">
        <v>1732</v>
      </c>
    </row>
    <row r="1501" spans="5:6" x14ac:dyDescent="0.2">
      <c r="E1501" t="s">
        <v>349</v>
      </c>
      <c r="F1501" t="s">
        <v>1733</v>
      </c>
    </row>
    <row r="1502" spans="5:6" x14ac:dyDescent="0.2">
      <c r="E1502" t="s">
        <v>349</v>
      </c>
      <c r="F1502" t="s">
        <v>1734</v>
      </c>
    </row>
    <row r="1503" spans="5:6" x14ac:dyDescent="0.2">
      <c r="E1503" t="s">
        <v>349</v>
      </c>
      <c r="F1503" t="s">
        <v>1735</v>
      </c>
    </row>
    <row r="1504" spans="5:6" x14ac:dyDescent="0.2">
      <c r="E1504" t="s">
        <v>349</v>
      </c>
      <c r="F1504" t="s">
        <v>1736</v>
      </c>
    </row>
    <row r="1505" spans="5:6" x14ac:dyDescent="0.2">
      <c r="E1505" t="s">
        <v>349</v>
      </c>
      <c r="F1505" t="s">
        <v>1737</v>
      </c>
    </row>
    <row r="1506" spans="5:6" x14ac:dyDescent="0.2">
      <c r="E1506" t="s">
        <v>349</v>
      </c>
      <c r="F1506" t="s">
        <v>1738</v>
      </c>
    </row>
    <row r="1507" spans="5:6" x14ac:dyDescent="0.2">
      <c r="E1507" t="s">
        <v>349</v>
      </c>
      <c r="F1507" t="s">
        <v>1739</v>
      </c>
    </row>
    <row r="1508" spans="5:6" x14ac:dyDescent="0.2">
      <c r="E1508" t="s">
        <v>349</v>
      </c>
      <c r="F1508" t="s">
        <v>1740</v>
      </c>
    </row>
    <row r="1509" spans="5:6" x14ac:dyDescent="0.2">
      <c r="E1509" t="s">
        <v>349</v>
      </c>
      <c r="F1509" t="s">
        <v>1741</v>
      </c>
    </row>
    <row r="1510" spans="5:6" x14ac:dyDescent="0.2">
      <c r="E1510" t="s">
        <v>349</v>
      </c>
      <c r="F1510" t="s">
        <v>1742</v>
      </c>
    </row>
    <row r="1511" spans="5:6" x14ac:dyDescent="0.2">
      <c r="E1511" t="s">
        <v>349</v>
      </c>
      <c r="F1511" t="s">
        <v>1743</v>
      </c>
    </row>
    <row r="1512" spans="5:6" x14ac:dyDescent="0.2">
      <c r="E1512" t="s">
        <v>349</v>
      </c>
      <c r="F1512" t="s">
        <v>1744</v>
      </c>
    </row>
    <row r="1513" spans="5:6" x14ac:dyDescent="0.2">
      <c r="E1513" t="s">
        <v>349</v>
      </c>
      <c r="F1513" t="s">
        <v>1745</v>
      </c>
    </row>
    <row r="1514" spans="5:6" x14ac:dyDescent="0.2">
      <c r="E1514" t="s">
        <v>349</v>
      </c>
      <c r="F1514" t="s">
        <v>1560</v>
      </c>
    </row>
    <row r="1515" spans="5:6" x14ac:dyDescent="0.2">
      <c r="E1515" t="s">
        <v>349</v>
      </c>
      <c r="F1515" t="s">
        <v>1746</v>
      </c>
    </row>
    <row r="1516" spans="5:6" x14ac:dyDescent="0.2">
      <c r="E1516" t="s">
        <v>349</v>
      </c>
      <c r="F1516" t="s">
        <v>180</v>
      </c>
    </row>
    <row r="1517" spans="5:6" x14ac:dyDescent="0.2">
      <c r="E1517" t="s">
        <v>349</v>
      </c>
      <c r="F1517" t="s">
        <v>1747</v>
      </c>
    </row>
    <row r="1518" spans="5:6" x14ac:dyDescent="0.2">
      <c r="E1518" t="s">
        <v>349</v>
      </c>
      <c r="F1518" t="s">
        <v>1748</v>
      </c>
    </row>
    <row r="1519" spans="5:6" x14ac:dyDescent="0.2">
      <c r="E1519" t="s">
        <v>349</v>
      </c>
      <c r="F1519" t="s">
        <v>1749</v>
      </c>
    </row>
    <row r="1520" spans="5:6" x14ac:dyDescent="0.2">
      <c r="E1520" t="s">
        <v>349</v>
      </c>
      <c r="F1520" t="s">
        <v>1386</v>
      </c>
    </row>
    <row r="1521" spans="5:6" x14ac:dyDescent="0.2">
      <c r="E1521" t="s">
        <v>349</v>
      </c>
      <c r="F1521" t="s">
        <v>1750</v>
      </c>
    </row>
    <row r="1522" spans="5:6" x14ac:dyDescent="0.2">
      <c r="E1522" t="s">
        <v>349</v>
      </c>
      <c r="F1522" t="s">
        <v>1751</v>
      </c>
    </row>
    <row r="1523" spans="5:6" x14ac:dyDescent="0.2">
      <c r="E1523" t="s">
        <v>349</v>
      </c>
      <c r="F1523" t="s">
        <v>1752</v>
      </c>
    </row>
    <row r="1524" spans="5:6" x14ac:dyDescent="0.2">
      <c r="E1524" s="45" t="s">
        <v>127</v>
      </c>
      <c r="F1524" s="45" t="s">
        <v>181</v>
      </c>
    </row>
    <row r="1525" spans="5:6" x14ac:dyDescent="0.2">
      <c r="E1525" t="s">
        <v>349</v>
      </c>
      <c r="F1525" t="s">
        <v>1753</v>
      </c>
    </row>
    <row r="1526" spans="5:6" x14ac:dyDescent="0.2">
      <c r="E1526" t="s">
        <v>349</v>
      </c>
      <c r="F1526" t="s">
        <v>1754</v>
      </c>
    </row>
    <row r="1527" spans="5:6" x14ac:dyDescent="0.2">
      <c r="E1527" t="s">
        <v>349</v>
      </c>
      <c r="F1527" t="s">
        <v>1755</v>
      </c>
    </row>
    <row r="1528" spans="5:6" x14ac:dyDescent="0.2">
      <c r="E1528" t="s">
        <v>349</v>
      </c>
      <c r="F1528" t="s">
        <v>1756</v>
      </c>
    </row>
    <row r="1529" spans="5:6" x14ac:dyDescent="0.2">
      <c r="E1529" t="s">
        <v>349</v>
      </c>
      <c r="F1529" t="s">
        <v>1757</v>
      </c>
    </row>
    <row r="1530" spans="5:6" x14ac:dyDescent="0.2">
      <c r="E1530" t="s">
        <v>349</v>
      </c>
      <c r="F1530" t="s">
        <v>1758</v>
      </c>
    </row>
    <row r="1531" spans="5:6" x14ac:dyDescent="0.2">
      <c r="E1531" t="s">
        <v>349</v>
      </c>
      <c r="F1531" t="s">
        <v>1759</v>
      </c>
    </row>
    <row r="1532" spans="5:6" x14ac:dyDescent="0.2">
      <c r="E1532" t="s">
        <v>349</v>
      </c>
      <c r="F1532" t="s">
        <v>1760</v>
      </c>
    </row>
    <row r="1533" spans="5:6" x14ac:dyDescent="0.2">
      <c r="E1533" t="s">
        <v>349</v>
      </c>
      <c r="F1533" t="s">
        <v>1761</v>
      </c>
    </row>
    <row r="1534" spans="5:6" x14ac:dyDescent="0.2">
      <c r="E1534" t="s">
        <v>349</v>
      </c>
      <c r="F1534" t="s">
        <v>1762</v>
      </c>
    </row>
    <row r="1535" spans="5:6" x14ac:dyDescent="0.2">
      <c r="E1535" t="s">
        <v>349</v>
      </c>
      <c r="F1535" t="s">
        <v>1763</v>
      </c>
    </row>
    <row r="1536" spans="5:6" x14ac:dyDescent="0.2">
      <c r="E1536" t="s">
        <v>349</v>
      </c>
      <c r="F1536" t="s">
        <v>1764</v>
      </c>
    </row>
    <row r="1537" spans="5:6" x14ac:dyDescent="0.2">
      <c r="E1537" t="s">
        <v>349</v>
      </c>
      <c r="F1537" t="s">
        <v>1765</v>
      </c>
    </row>
    <row r="1538" spans="5:6" x14ac:dyDescent="0.2">
      <c r="E1538" t="s">
        <v>349</v>
      </c>
      <c r="F1538" t="s">
        <v>1766</v>
      </c>
    </row>
    <row r="1539" spans="5:6" x14ac:dyDescent="0.2">
      <c r="E1539" t="s">
        <v>349</v>
      </c>
      <c r="F1539" t="s">
        <v>1767</v>
      </c>
    </row>
    <row r="1540" spans="5:6" x14ac:dyDescent="0.2">
      <c r="E1540" t="s">
        <v>349</v>
      </c>
      <c r="F1540" t="s">
        <v>1409</v>
      </c>
    </row>
    <row r="1541" spans="5:6" x14ac:dyDescent="0.2">
      <c r="E1541" t="s">
        <v>349</v>
      </c>
      <c r="F1541" t="s">
        <v>1768</v>
      </c>
    </row>
    <row r="1542" spans="5:6" x14ac:dyDescent="0.2">
      <c r="E1542" t="s">
        <v>349</v>
      </c>
      <c r="F1542" t="s">
        <v>1769</v>
      </c>
    </row>
    <row r="1543" spans="5:6" x14ac:dyDescent="0.2">
      <c r="E1543" t="s">
        <v>349</v>
      </c>
      <c r="F1543" t="s">
        <v>1770</v>
      </c>
    </row>
    <row r="1544" spans="5:6" x14ac:dyDescent="0.2">
      <c r="E1544" t="s">
        <v>349</v>
      </c>
      <c r="F1544" t="s">
        <v>1771</v>
      </c>
    </row>
    <row r="1545" spans="5:6" x14ac:dyDescent="0.2">
      <c r="E1545" t="s">
        <v>349</v>
      </c>
      <c r="F1545" t="s">
        <v>1772</v>
      </c>
    </row>
    <row r="1546" spans="5:6" x14ac:dyDescent="0.2">
      <c r="E1546" t="s">
        <v>349</v>
      </c>
      <c r="F1546" t="s">
        <v>1773</v>
      </c>
    </row>
    <row r="1547" spans="5:6" x14ac:dyDescent="0.2">
      <c r="E1547" t="s">
        <v>349</v>
      </c>
      <c r="F1547" t="s">
        <v>1774</v>
      </c>
    </row>
    <row r="1548" spans="5:6" x14ac:dyDescent="0.2">
      <c r="E1548" t="s">
        <v>349</v>
      </c>
      <c r="F1548" t="s">
        <v>1775</v>
      </c>
    </row>
    <row r="1549" spans="5:6" x14ac:dyDescent="0.2">
      <c r="E1549" t="s">
        <v>349</v>
      </c>
      <c r="F1549" t="s">
        <v>1776</v>
      </c>
    </row>
    <row r="1550" spans="5:6" x14ac:dyDescent="0.2">
      <c r="E1550" t="s">
        <v>349</v>
      </c>
      <c r="F1550" t="s">
        <v>1777</v>
      </c>
    </row>
    <row r="1551" spans="5:6" x14ac:dyDescent="0.2">
      <c r="E1551" t="s">
        <v>349</v>
      </c>
      <c r="F1551" t="s">
        <v>1778</v>
      </c>
    </row>
    <row r="1552" spans="5:6" x14ac:dyDescent="0.2">
      <c r="E1552" t="s">
        <v>349</v>
      </c>
      <c r="F1552" t="s">
        <v>1779</v>
      </c>
    </row>
    <row r="1553" spans="5:6" x14ac:dyDescent="0.2">
      <c r="E1553" t="s">
        <v>349</v>
      </c>
      <c r="F1553" t="s">
        <v>1780</v>
      </c>
    </row>
    <row r="1554" spans="5:6" x14ac:dyDescent="0.2">
      <c r="E1554" t="s">
        <v>349</v>
      </c>
      <c r="F1554" t="s">
        <v>1781</v>
      </c>
    </row>
    <row r="1555" spans="5:6" x14ac:dyDescent="0.2">
      <c r="E1555" t="s">
        <v>349</v>
      </c>
      <c r="F1555" t="s">
        <v>1782</v>
      </c>
    </row>
    <row r="1556" spans="5:6" x14ac:dyDescent="0.2">
      <c r="E1556" t="s">
        <v>349</v>
      </c>
      <c r="F1556" t="s">
        <v>1783</v>
      </c>
    </row>
    <row r="1557" spans="5:6" x14ac:dyDescent="0.2">
      <c r="E1557" t="s">
        <v>349</v>
      </c>
      <c r="F1557" t="s">
        <v>1784</v>
      </c>
    </row>
    <row r="1558" spans="5:6" x14ac:dyDescent="0.2">
      <c r="E1558" t="s">
        <v>349</v>
      </c>
      <c r="F1558" t="s">
        <v>1785</v>
      </c>
    </row>
    <row r="1559" spans="5:6" x14ac:dyDescent="0.2">
      <c r="E1559" t="s">
        <v>349</v>
      </c>
      <c r="F1559" t="s">
        <v>1786</v>
      </c>
    </row>
    <row r="1560" spans="5:6" x14ac:dyDescent="0.2">
      <c r="E1560" t="s">
        <v>349</v>
      </c>
      <c r="F1560" t="s">
        <v>1787</v>
      </c>
    </row>
    <row r="1561" spans="5:6" x14ac:dyDescent="0.2">
      <c r="E1561" t="s">
        <v>349</v>
      </c>
      <c r="F1561" t="s">
        <v>1788</v>
      </c>
    </row>
    <row r="1562" spans="5:6" x14ac:dyDescent="0.2">
      <c r="E1562" t="s">
        <v>349</v>
      </c>
      <c r="F1562" t="s">
        <v>1789</v>
      </c>
    </row>
    <row r="1563" spans="5:6" x14ac:dyDescent="0.2">
      <c r="E1563" t="s">
        <v>349</v>
      </c>
      <c r="F1563" t="s">
        <v>1790</v>
      </c>
    </row>
    <row r="1564" spans="5:6" x14ac:dyDescent="0.2">
      <c r="E1564" t="s">
        <v>349</v>
      </c>
      <c r="F1564" t="s">
        <v>1791</v>
      </c>
    </row>
    <row r="1565" spans="5:6" x14ac:dyDescent="0.2">
      <c r="E1565" t="s">
        <v>349</v>
      </c>
      <c r="F1565" t="s">
        <v>1792</v>
      </c>
    </row>
    <row r="1566" spans="5:6" x14ac:dyDescent="0.2">
      <c r="E1566" t="s">
        <v>349</v>
      </c>
      <c r="F1566" t="s">
        <v>1793</v>
      </c>
    </row>
    <row r="1567" spans="5:6" x14ac:dyDescent="0.2">
      <c r="E1567" t="s">
        <v>349</v>
      </c>
      <c r="F1567" t="s">
        <v>1794</v>
      </c>
    </row>
    <row r="1568" spans="5:6" x14ac:dyDescent="0.2">
      <c r="E1568" t="s">
        <v>349</v>
      </c>
      <c r="F1568" t="s">
        <v>1795</v>
      </c>
    </row>
    <row r="1569" spans="5:6" x14ac:dyDescent="0.2">
      <c r="E1569" t="s">
        <v>349</v>
      </c>
      <c r="F1569" t="s">
        <v>1796</v>
      </c>
    </row>
    <row r="1570" spans="5:6" x14ac:dyDescent="0.2">
      <c r="E1570" t="s">
        <v>349</v>
      </c>
      <c r="F1570" t="s">
        <v>1770</v>
      </c>
    </row>
    <row r="1571" spans="5:6" x14ac:dyDescent="0.2">
      <c r="E1571" s="45" t="s">
        <v>127</v>
      </c>
      <c r="F1571" s="45" t="s">
        <v>182</v>
      </c>
    </row>
    <row r="1572" spans="5:6" x14ac:dyDescent="0.2">
      <c r="E1572" t="s">
        <v>349</v>
      </c>
      <c r="F1572" t="s">
        <v>1017</v>
      </c>
    </row>
    <row r="1573" spans="5:6" x14ac:dyDescent="0.2">
      <c r="E1573" t="s">
        <v>349</v>
      </c>
      <c r="F1573" t="s">
        <v>1797</v>
      </c>
    </row>
    <row r="1574" spans="5:6" x14ac:dyDescent="0.2">
      <c r="E1574" t="s">
        <v>349</v>
      </c>
      <c r="F1574" t="s">
        <v>1798</v>
      </c>
    </row>
    <row r="1575" spans="5:6" x14ac:dyDescent="0.2">
      <c r="E1575" t="s">
        <v>349</v>
      </c>
      <c r="F1575" t="s">
        <v>1799</v>
      </c>
    </row>
    <row r="1576" spans="5:6" x14ac:dyDescent="0.2">
      <c r="E1576" t="s">
        <v>349</v>
      </c>
      <c r="F1576" t="s">
        <v>1800</v>
      </c>
    </row>
    <row r="1577" spans="5:6" x14ac:dyDescent="0.2">
      <c r="E1577" t="s">
        <v>349</v>
      </c>
      <c r="F1577" t="s">
        <v>140</v>
      </c>
    </row>
    <row r="1578" spans="5:6" x14ac:dyDescent="0.2">
      <c r="E1578" t="s">
        <v>349</v>
      </c>
      <c r="F1578" t="s">
        <v>1801</v>
      </c>
    </row>
    <row r="1579" spans="5:6" x14ac:dyDescent="0.2">
      <c r="E1579" t="s">
        <v>349</v>
      </c>
      <c r="F1579" t="s">
        <v>1802</v>
      </c>
    </row>
    <row r="1580" spans="5:6" x14ac:dyDescent="0.2">
      <c r="E1580" t="s">
        <v>349</v>
      </c>
      <c r="F1580" t="s">
        <v>1803</v>
      </c>
    </row>
    <row r="1581" spans="5:6" x14ac:dyDescent="0.2">
      <c r="E1581" t="s">
        <v>349</v>
      </c>
      <c r="F1581" t="s">
        <v>1804</v>
      </c>
    </row>
    <row r="1582" spans="5:6" x14ac:dyDescent="0.2">
      <c r="E1582" t="s">
        <v>349</v>
      </c>
      <c r="F1582" t="s">
        <v>1805</v>
      </c>
    </row>
    <row r="1583" spans="5:6" x14ac:dyDescent="0.2">
      <c r="E1583" t="s">
        <v>349</v>
      </c>
      <c r="F1583" t="s">
        <v>1399</v>
      </c>
    </row>
    <row r="1584" spans="5:6" x14ac:dyDescent="0.2">
      <c r="E1584" t="s">
        <v>349</v>
      </c>
      <c r="F1584" t="s">
        <v>1806</v>
      </c>
    </row>
    <row r="1585" spans="5:6" x14ac:dyDescent="0.2">
      <c r="E1585" t="s">
        <v>349</v>
      </c>
      <c r="F1585" t="s">
        <v>1807</v>
      </c>
    </row>
    <row r="1586" spans="5:6" x14ac:dyDescent="0.2">
      <c r="E1586" t="s">
        <v>349</v>
      </c>
      <c r="F1586" t="s">
        <v>1808</v>
      </c>
    </row>
    <row r="1587" spans="5:6" x14ac:dyDescent="0.2">
      <c r="E1587" t="s">
        <v>349</v>
      </c>
      <c r="F1587" t="s">
        <v>1809</v>
      </c>
    </row>
    <row r="1588" spans="5:6" x14ac:dyDescent="0.2">
      <c r="E1588" t="s">
        <v>349</v>
      </c>
      <c r="F1588" t="s">
        <v>598</v>
      </c>
    </row>
    <row r="1589" spans="5:6" x14ac:dyDescent="0.2">
      <c r="E1589" t="s">
        <v>349</v>
      </c>
      <c r="F1589" t="s">
        <v>1810</v>
      </c>
    </row>
    <row r="1590" spans="5:6" x14ac:dyDescent="0.2">
      <c r="E1590" t="s">
        <v>349</v>
      </c>
      <c r="F1590" t="s">
        <v>1811</v>
      </c>
    </row>
    <row r="1591" spans="5:6" x14ac:dyDescent="0.2">
      <c r="E1591" t="s">
        <v>349</v>
      </c>
      <c r="F1591" t="s">
        <v>1812</v>
      </c>
    </row>
    <row r="1592" spans="5:6" x14ac:dyDescent="0.2">
      <c r="E1592" t="s">
        <v>349</v>
      </c>
      <c r="F1592" t="s">
        <v>1813</v>
      </c>
    </row>
    <row r="1593" spans="5:6" x14ac:dyDescent="0.2">
      <c r="E1593" t="s">
        <v>349</v>
      </c>
      <c r="F1593" t="s">
        <v>1814</v>
      </c>
    </row>
    <row r="1594" spans="5:6" x14ac:dyDescent="0.2">
      <c r="E1594" t="s">
        <v>349</v>
      </c>
      <c r="F1594" t="s">
        <v>1815</v>
      </c>
    </row>
    <row r="1595" spans="5:6" x14ac:dyDescent="0.2">
      <c r="E1595" t="s">
        <v>349</v>
      </c>
      <c r="F1595" t="s">
        <v>166</v>
      </c>
    </row>
    <row r="1596" spans="5:6" x14ac:dyDescent="0.2">
      <c r="E1596" t="s">
        <v>349</v>
      </c>
      <c r="F1596" t="s">
        <v>1816</v>
      </c>
    </row>
    <row r="1597" spans="5:6" x14ac:dyDescent="0.2">
      <c r="E1597" s="45" t="s">
        <v>127</v>
      </c>
      <c r="F1597" s="45" t="s">
        <v>183</v>
      </c>
    </row>
    <row r="1598" spans="5:6" x14ac:dyDescent="0.2">
      <c r="E1598" t="s">
        <v>349</v>
      </c>
      <c r="F1598" t="s">
        <v>1817</v>
      </c>
    </row>
    <row r="1599" spans="5:6" x14ac:dyDescent="0.2">
      <c r="E1599" t="s">
        <v>349</v>
      </c>
      <c r="F1599" t="s">
        <v>1818</v>
      </c>
    </row>
    <row r="1600" spans="5:6" x14ac:dyDescent="0.2">
      <c r="E1600" t="s">
        <v>349</v>
      </c>
      <c r="F1600" t="s">
        <v>1819</v>
      </c>
    </row>
    <row r="1601" spans="5:6" x14ac:dyDescent="0.2">
      <c r="E1601" t="s">
        <v>349</v>
      </c>
      <c r="F1601" t="s">
        <v>1820</v>
      </c>
    </row>
    <row r="1602" spans="5:6" x14ac:dyDescent="0.2">
      <c r="E1602" t="s">
        <v>349</v>
      </c>
      <c r="F1602" t="s">
        <v>1821</v>
      </c>
    </row>
    <row r="1603" spans="5:6" x14ac:dyDescent="0.2">
      <c r="E1603" t="s">
        <v>349</v>
      </c>
      <c r="F1603" t="s">
        <v>1822</v>
      </c>
    </row>
    <row r="1604" spans="5:6" x14ac:dyDescent="0.2">
      <c r="E1604" t="s">
        <v>349</v>
      </c>
      <c r="F1604" t="s">
        <v>1823</v>
      </c>
    </row>
    <row r="1605" spans="5:6" x14ac:dyDescent="0.2">
      <c r="E1605" t="s">
        <v>349</v>
      </c>
      <c r="F1605" t="s">
        <v>1824</v>
      </c>
    </row>
    <row r="1606" spans="5:6" x14ac:dyDescent="0.2">
      <c r="E1606" t="s">
        <v>349</v>
      </c>
      <c r="F1606" t="s">
        <v>1825</v>
      </c>
    </row>
    <row r="1607" spans="5:6" x14ac:dyDescent="0.2">
      <c r="E1607" t="s">
        <v>349</v>
      </c>
      <c r="F1607" t="s">
        <v>1826</v>
      </c>
    </row>
    <row r="1608" spans="5:6" x14ac:dyDescent="0.2">
      <c r="E1608" t="s">
        <v>349</v>
      </c>
      <c r="F1608" t="s">
        <v>1827</v>
      </c>
    </row>
    <row r="1609" spans="5:6" x14ac:dyDescent="0.2">
      <c r="E1609" t="s">
        <v>349</v>
      </c>
      <c r="F1609" t="s">
        <v>1828</v>
      </c>
    </row>
    <row r="1610" spans="5:6" x14ac:dyDescent="0.2">
      <c r="E1610" t="s">
        <v>349</v>
      </c>
      <c r="F1610" t="s">
        <v>1829</v>
      </c>
    </row>
    <row r="1611" spans="5:6" x14ac:dyDescent="0.2">
      <c r="E1611" t="s">
        <v>349</v>
      </c>
      <c r="F1611" t="s">
        <v>1830</v>
      </c>
    </row>
    <row r="1612" spans="5:6" x14ac:dyDescent="0.2">
      <c r="E1612" t="s">
        <v>349</v>
      </c>
      <c r="F1612" t="s">
        <v>1831</v>
      </c>
    </row>
    <row r="1613" spans="5:6" x14ac:dyDescent="0.2">
      <c r="E1613" t="s">
        <v>349</v>
      </c>
      <c r="F1613" t="s">
        <v>1832</v>
      </c>
    </row>
    <row r="1614" spans="5:6" x14ac:dyDescent="0.2">
      <c r="E1614" t="s">
        <v>349</v>
      </c>
      <c r="F1614" t="s">
        <v>1833</v>
      </c>
    </row>
    <row r="1615" spans="5:6" x14ac:dyDescent="0.2">
      <c r="E1615" t="s">
        <v>349</v>
      </c>
      <c r="F1615" t="s">
        <v>1834</v>
      </c>
    </row>
    <row r="1616" spans="5:6" x14ac:dyDescent="0.2">
      <c r="E1616" t="s">
        <v>349</v>
      </c>
      <c r="F1616" t="s">
        <v>1835</v>
      </c>
    </row>
    <row r="1617" spans="5:6" x14ac:dyDescent="0.2">
      <c r="E1617" t="s">
        <v>349</v>
      </c>
      <c r="F1617" t="s">
        <v>1836</v>
      </c>
    </row>
    <row r="1618" spans="5:6" x14ac:dyDescent="0.2">
      <c r="E1618" t="s">
        <v>349</v>
      </c>
      <c r="F1618" t="s">
        <v>1837</v>
      </c>
    </row>
    <row r="1619" spans="5:6" x14ac:dyDescent="0.2">
      <c r="E1619" t="s">
        <v>349</v>
      </c>
      <c r="F1619" t="s">
        <v>1838</v>
      </c>
    </row>
    <row r="1620" spans="5:6" x14ac:dyDescent="0.2">
      <c r="E1620" t="s">
        <v>349</v>
      </c>
      <c r="F1620" t="s">
        <v>1839</v>
      </c>
    </row>
    <row r="1621" spans="5:6" x14ac:dyDescent="0.2">
      <c r="E1621" t="s">
        <v>349</v>
      </c>
      <c r="F1621" t="s">
        <v>1840</v>
      </c>
    </row>
    <row r="1622" spans="5:6" x14ac:dyDescent="0.2">
      <c r="E1622" t="s">
        <v>349</v>
      </c>
      <c r="F1622" t="s">
        <v>1013</v>
      </c>
    </row>
    <row r="1623" spans="5:6" x14ac:dyDescent="0.2">
      <c r="E1623" t="s">
        <v>349</v>
      </c>
      <c r="F1623" t="s">
        <v>1841</v>
      </c>
    </row>
    <row r="1624" spans="5:6" x14ac:dyDescent="0.2">
      <c r="E1624" t="s">
        <v>349</v>
      </c>
      <c r="F1624" t="s">
        <v>1842</v>
      </c>
    </row>
    <row r="1625" spans="5:6" x14ac:dyDescent="0.2">
      <c r="E1625" t="s">
        <v>349</v>
      </c>
      <c r="F1625" t="s">
        <v>1843</v>
      </c>
    </row>
    <row r="1626" spans="5:6" x14ac:dyDescent="0.2">
      <c r="E1626" t="s">
        <v>349</v>
      </c>
      <c r="F1626" t="s">
        <v>183</v>
      </c>
    </row>
    <row r="1627" spans="5:6" x14ac:dyDescent="0.2">
      <c r="E1627" t="s">
        <v>349</v>
      </c>
      <c r="F1627" t="s">
        <v>1844</v>
      </c>
    </row>
    <row r="1628" spans="5:6" x14ac:dyDescent="0.2">
      <c r="E1628" t="s">
        <v>349</v>
      </c>
      <c r="F1628" t="s">
        <v>1845</v>
      </c>
    </row>
    <row r="1629" spans="5:6" x14ac:dyDescent="0.2">
      <c r="E1629" t="s">
        <v>349</v>
      </c>
      <c r="F1629" t="s">
        <v>1846</v>
      </c>
    </row>
    <row r="1630" spans="5:6" x14ac:dyDescent="0.2">
      <c r="E1630" t="s">
        <v>349</v>
      </c>
      <c r="F1630" t="s">
        <v>1847</v>
      </c>
    </row>
    <row r="1631" spans="5:6" x14ac:dyDescent="0.2">
      <c r="E1631" t="s">
        <v>349</v>
      </c>
      <c r="F1631" t="s">
        <v>1848</v>
      </c>
    </row>
    <row r="1632" spans="5:6" x14ac:dyDescent="0.2">
      <c r="E1632" t="s">
        <v>349</v>
      </c>
      <c r="F1632" t="s">
        <v>1849</v>
      </c>
    </row>
    <row r="1633" spans="5:6" x14ac:dyDescent="0.2">
      <c r="E1633" t="s">
        <v>349</v>
      </c>
      <c r="F1633" t="s">
        <v>1850</v>
      </c>
    </row>
    <row r="1634" spans="5:6" x14ac:dyDescent="0.2">
      <c r="E1634" t="s">
        <v>349</v>
      </c>
      <c r="F1634" t="s">
        <v>1851</v>
      </c>
    </row>
    <row r="1635" spans="5:6" x14ac:dyDescent="0.2">
      <c r="E1635" t="s">
        <v>349</v>
      </c>
      <c r="F1635" t="s">
        <v>1852</v>
      </c>
    </row>
    <row r="1636" spans="5:6" x14ac:dyDescent="0.2">
      <c r="E1636" t="s">
        <v>349</v>
      </c>
      <c r="F1636" t="s">
        <v>1853</v>
      </c>
    </row>
    <row r="1637" spans="5:6" x14ac:dyDescent="0.2">
      <c r="E1637" t="s">
        <v>349</v>
      </c>
      <c r="F1637" t="s">
        <v>1854</v>
      </c>
    </row>
    <row r="1638" spans="5:6" x14ac:dyDescent="0.2">
      <c r="E1638" s="45" t="s">
        <v>127</v>
      </c>
      <c r="F1638" s="45" t="s">
        <v>184</v>
      </c>
    </row>
    <row r="1639" spans="5:6" x14ac:dyDescent="0.2">
      <c r="E1639" t="s">
        <v>349</v>
      </c>
      <c r="F1639" t="s">
        <v>1855</v>
      </c>
    </row>
    <row r="1640" spans="5:6" x14ac:dyDescent="0.2">
      <c r="E1640" t="s">
        <v>349</v>
      </c>
      <c r="F1640" t="s">
        <v>1856</v>
      </c>
    </row>
    <row r="1641" spans="5:6" x14ac:dyDescent="0.2">
      <c r="E1641" t="s">
        <v>349</v>
      </c>
      <c r="F1641" t="s">
        <v>1857</v>
      </c>
    </row>
    <row r="1642" spans="5:6" x14ac:dyDescent="0.2">
      <c r="E1642" t="s">
        <v>349</v>
      </c>
      <c r="F1642" t="s">
        <v>1858</v>
      </c>
    </row>
    <row r="1643" spans="5:6" x14ac:dyDescent="0.2">
      <c r="E1643" t="s">
        <v>349</v>
      </c>
      <c r="F1643" t="s">
        <v>1859</v>
      </c>
    </row>
    <row r="1644" spans="5:6" x14ac:dyDescent="0.2">
      <c r="E1644" t="s">
        <v>349</v>
      </c>
      <c r="F1644" t="s">
        <v>1860</v>
      </c>
    </row>
    <row r="1645" spans="5:6" x14ac:dyDescent="0.2">
      <c r="E1645" t="s">
        <v>349</v>
      </c>
      <c r="F1645" t="s">
        <v>1861</v>
      </c>
    </row>
    <row r="1646" spans="5:6" x14ac:dyDescent="0.2">
      <c r="E1646" t="s">
        <v>349</v>
      </c>
      <c r="F1646" t="s">
        <v>1862</v>
      </c>
    </row>
    <row r="1647" spans="5:6" x14ac:dyDescent="0.2">
      <c r="E1647" t="s">
        <v>349</v>
      </c>
      <c r="F1647" t="s">
        <v>1863</v>
      </c>
    </row>
    <row r="1648" spans="5:6" x14ac:dyDescent="0.2">
      <c r="E1648" t="s">
        <v>349</v>
      </c>
      <c r="F1648" t="s">
        <v>1864</v>
      </c>
    </row>
    <row r="1649" spans="5:6" x14ac:dyDescent="0.2">
      <c r="E1649" t="s">
        <v>349</v>
      </c>
      <c r="F1649" t="s">
        <v>1865</v>
      </c>
    </row>
    <row r="1650" spans="5:6" x14ac:dyDescent="0.2">
      <c r="E1650" t="s">
        <v>349</v>
      </c>
      <c r="F1650" t="s">
        <v>1866</v>
      </c>
    </row>
    <row r="1651" spans="5:6" x14ac:dyDescent="0.2">
      <c r="E1651" t="s">
        <v>349</v>
      </c>
      <c r="F1651" t="s">
        <v>1867</v>
      </c>
    </row>
    <row r="1652" spans="5:6" x14ac:dyDescent="0.2">
      <c r="E1652" t="s">
        <v>349</v>
      </c>
      <c r="F1652" t="s">
        <v>1868</v>
      </c>
    </row>
    <row r="1653" spans="5:6" x14ac:dyDescent="0.2">
      <c r="E1653" t="s">
        <v>349</v>
      </c>
      <c r="F1653" t="s">
        <v>1869</v>
      </c>
    </row>
    <row r="1654" spans="5:6" x14ac:dyDescent="0.2">
      <c r="E1654" t="s">
        <v>349</v>
      </c>
      <c r="F1654" t="s">
        <v>1870</v>
      </c>
    </row>
    <row r="1655" spans="5:6" x14ac:dyDescent="0.2">
      <c r="E1655" t="s">
        <v>349</v>
      </c>
      <c r="F1655" t="s">
        <v>1871</v>
      </c>
    </row>
    <row r="1656" spans="5:6" x14ac:dyDescent="0.2">
      <c r="E1656" t="s">
        <v>349</v>
      </c>
      <c r="F1656" t="s">
        <v>1872</v>
      </c>
    </row>
    <row r="1657" spans="5:6" x14ac:dyDescent="0.2">
      <c r="E1657" t="s">
        <v>349</v>
      </c>
      <c r="F1657" t="s">
        <v>1873</v>
      </c>
    </row>
    <row r="1658" spans="5:6" x14ac:dyDescent="0.2">
      <c r="E1658" t="s">
        <v>349</v>
      </c>
      <c r="F1658" t="s">
        <v>1874</v>
      </c>
    </row>
    <row r="1659" spans="5:6" x14ac:dyDescent="0.2">
      <c r="E1659" t="s">
        <v>349</v>
      </c>
      <c r="F1659" t="s">
        <v>1875</v>
      </c>
    </row>
    <row r="1660" spans="5:6" x14ac:dyDescent="0.2">
      <c r="E1660" t="s">
        <v>349</v>
      </c>
      <c r="F1660" t="s">
        <v>1876</v>
      </c>
    </row>
    <row r="1661" spans="5:6" x14ac:dyDescent="0.2">
      <c r="E1661" t="s">
        <v>349</v>
      </c>
      <c r="F1661" t="s">
        <v>1877</v>
      </c>
    </row>
    <row r="1662" spans="5:6" x14ac:dyDescent="0.2">
      <c r="E1662" t="s">
        <v>349</v>
      </c>
      <c r="F1662" t="s">
        <v>1878</v>
      </c>
    </row>
    <row r="1663" spans="5:6" x14ac:dyDescent="0.2">
      <c r="E1663" t="s">
        <v>349</v>
      </c>
      <c r="F1663" t="s">
        <v>1879</v>
      </c>
    </row>
    <row r="1664" spans="5:6" x14ac:dyDescent="0.2">
      <c r="E1664" t="s">
        <v>349</v>
      </c>
      <c r="F1664" t="s">
        <v>1880</v>
      </c>
    </row>
    <row r="1665" spans="4:6" x14ac:dyDescent="0.2">
      <c r="E1665" t="s">
        <v>349</v>
      </c>
      <c r="F1665" t="s">
        <v>1881</v>
      </c>
    </row>
    <row r="1666" spans="4:6" x14ac:dyDescent="0.2">
      <c r="E1666" t="s">
        <v>349</v>
      </c>
      <c r="F1666" t="s">
        <v>1882</v>
      </c>
    </row>
    <row r="1667" spans="4:6" x14ac:dyDescent="0.2">
      <c r="E1667" t="s">
        <v>349</v>
      </c>
      <c r="F1667" t="s">
        <v>1883</v>
      </c>
    </row>
    <row r="1668" spans="4:6" x14ac:dyDescent="0.2">
      <c r="E1668" t="s">
        <v>349</v>
      </c>
      <c r="F1668" t="s">
        <v>1884</v>
      </c>
    </row>
    <row r="1669" spans="4:6" x14ac:dyDescent="0.2">
      <c r="E1669" t="s">
        <v>349</v>
      </c>
      <c r="F1669" t="s">
        <v>1885</v>
      </c>
    </row>
    <row r="1670" spans="4:6" x14ac:dyDescent="0.2">
      <c r="E1670" t="s">
        <v>349</v>
      </c>
      <c r="F1670" t="s">
        <v>1886</v>
      </c>
    </row>
    <row r="1671" spans="4:6" x14ac:dyDescent="0.2">
      <c r="E1671" t="s">
        <v>597</v>
      </c>
      <c r="F1671" t="s">
        <v>184</v>
      </c>
    </row>
    <row r="1672" spans="4:6" x14ac:dyDescent="0.2">
      <c r="D1672" s="45" t="s">
        <v>1887</v>
      </c>
    </row>
    <row r="1673" spans="4:6" x14ac:dyDescent="0.2">
      <c r="E1673" s="45" t="s">
        <v>127</v>
      </c>
      <c r="F1673" s="45" t="s">
        <v>189</v>
      </c>
    </row>
    <row r="1674" spans="4:6" x14ac:dyDescent="0.2">
      <c r="E1674" t="s">
        <v>349</v>
      </c>
      <c r="F1674" t="s">
        <v>1888</v>
      </c>
    </row>
    <row r="1675" spans="4:6" x14ac:dyDescent="0.2">
      <c r="E1675" t="s">
        <v>349</v>
      </c>
      <c r="F1675" t="s">
        <v>1889</v>
      </c>
    </row>
    <row r="1676" spans="4:6" x14ac:dyDescent="0.2">
      <c r="E1676" t="s">
        <v>349</v>
      </c>
      <c r="F1676" t="s">
        <v>1890</v>
      </c>
    </row>
    <row r="1677" spans="4:6" x14ac:dyDescent="0.2">
      <c r="E1677" t="s">
        <v>349</v>
      </c>
      <c r="F1677" t="s">
        <v>1891</v>
      </c>
    </row>
    <row r="1678" spans="4:6" x14ac:dyDescent="0.2">
      <c r="E1678" t="s">
        <v>349</v>
      </c>
      <c r="F1678" t="s">
        <v>1892</v>
      </c>
    </row>
    <row r="1679" spans="4:6" x14ac:dyDescent="0.2">
      <c r="E1679" t="s">
        <v>349</v>
      </c>
      <c r="F1679" t="s">
        <v>1893</v>
      </c>
    </row>
    <row r="1680" spans="4:6" x14ac:dyDescent="0.2">
      <c r="E1680" t="s">
        <v>349</v>
      </c>
      <c r="F1680" t="s">
        <v>1894</v>
      </c>
    </row>
    <row r="1681" spans="5:6" x14ac:dyDescent="0.2">
      <c r="E1681" t="s">
        <v>349</v>
      </c>
      <c r="F1681" t="s">
        <v>1895</v>
      </c>
    </row>
    <row r="1682" spans="5:6" x14ac:dyDescent="0.2">
      <c r="E1682" t="s">
        <v>349</v>
      </c>
      <c r="F1682" t="s">
        <v>1896</v>
      </c>
    </row>
    <row r="1683" spans="5:6" x14ac:dyDescent="0.2">
      <c r="E1683" t="s">
        <v>349</v>
      </c>
      <c r="F1683" t="s">
        <v>1897</v>
      </c>
    </row>
    <row r="1684" spans="5:6" x14ac:dyDescent="0.2">
      <c r="E1684" t="s">
        <v>349</v>
      </c>
      <c r="F1684" t="s">
        <v>1898</v>
      </c>
    </row>
    <row r="1685" spans="5:6" x14ac:dyDescent="0.2">
      <c r="E1685" t="s">
        <v>349</v>
      </c>
      <c r="F1685" t="s">
        <v>1899</v>
      </c>
    </row>
    <row r="1686" spans="5:6" x14ac:dyDescent="0.2">
      <c r="E1686" t="s">
        <v>349</v>
      </c>
      <c r="F1686" t="s">
        <v>1900</v>
      </c>
    </row>
    <row r="1687" spans="5:6" x14ac:dyDescent="0.2">
      <c r="E1687" t="s">
        <v>349</v>
      </c>
      <c r="F1687" t="s">
        <v>1901</v>
      </c>
    </row>
    <row r="1688" spans="5:6" x14ac:dyDescent="0.2">
      <c r="E1688" t="s">
        <v>349</v>
      </c>
      <c r="F1688" t="s">
        <v>1902</v>
      </c>
    </row>
    <row r="1689" spans="5:6" x14ac:dyDescent="0.2">
      <c r="E1689" t="s">
        <v>349</v>
      </c>
      <c r="F1689" t="s">
        <v>1903</v>
      </c>
    </row>
    <row r="1690" spans="5:6" x14ac:dyDescent="0.2">
      <c r="E1690" t="s">
        <v>349</v>
      </c>
      <c r="F1690" t="s">
        <v>1904</v>
      </c>
    </row>
    <row r="1691" spans="5:6" x14ac:dyDescent="0.2">
      <c r="E1691" t="s">
        <v>349</v>
      </c>
      <c r="F1691" t="s">
        <v>1905</v>
      </c>
    </row>
    <row r="1692" spans="5:6" x14ac:dyDescent="0.2">
      <c r="E1692" t="s">
        <v>349</v>
      </c>
      <c r="F1692" t="s">
        <v>1906</v>
      </c>
    </row>
    <row r="1693" spans="5:6" x14ac:dyDescent="0.2">
      <c r="E1693" t="s">
        <v>349</v>
      </c>
      <c r="F1693" t="s">
        <v>1907</v>
      </c>
    </row>
    <row r="1694" spans="5:6" x14ac:dyDescent="0.2">
      <c r="E1694" t="s">
        <v>349</v>
      </c>
      <c r="F1694" t="s">
        <v>1908</v>
      </c>
    </row>
    <row r="1695" spans="5:6" x14ac:dyDescent="0.2">
      <c r="E1695" t="s">
        <v>349</v>
      </c>
      <c r="F1695" t="s">
        <v>1909</v>
      </c>
    </row>
    <row r="1696" spans="5:6" x14ac:dyDescent="0.2">
      <c r="E1696" t="s">
        <v>349</v>
      </c>
      <c r="F1696" t="s">
        <v>1910</v>
      </c>
    </row>
    <row r="1697" spans="5:6" x14ac:dyDescent="0.2">
      <c r="E1697" t="s">
        <v>349</v>
      </c>
      <c r="F1697" t="s">
        <v>1911</v>
      </c>
    </row>
    <row r="1698" spans="5:6" x14ac:dyDescent="0.2">
      <c r="E1698" t="s">
        <v>349</v>
      </c>
      <c r="F1698" t="s">
        <v>1912</v>
      </c>
    </row>
    <row r="1699" spans="5:6" x14ac:dyDescent="0.2">
      <c r="E1699" t="s">
        <v>349</v>
      </c>
      <c r="F1699" t="s">
        <v>1913</v>
      </c>
    </row>
    <row r="1700" spans="5:6" x14ac:dyDescent="0.2">
      <c r="E1700" t="s">
        <v>349</v>
      </c>
      <c r="F1700" t="s">
        <v>1914</v>
      </c>
    </row>
    <row r="1701" spans="5:6" x14ac:dyDescent="0.2">
      <c r="E1701" t="s">
        <v>349</v>
      </c>
      <c r="F1701" t="s">
        <v>1915</v>
      </c>
    </row>
    <row r="1702" spans="5:6" x14ac:dyDescent="0.2">
      <c r="E1702" t="s">
        <v>349</v>
      </c>
      <c r="F1702" t="s">
        <v>1916</v>
      </c>
    </row>
    <row r="1703" spans="5:6" x14ac:dyDescent="0.2">
      <c r="E1703" t="s">
        <v>349</v>
      </c>
      <c r="F1703" t="s">
        <v>1917</v>
      </c>
    </row>
    <row r="1704" spans="5:6" x14ac:dyDescent="0.2">
      <c r="E1704" t="s">
        <v>349</v>
      </c>
      <c r="F1704" t="s">
        <v>1918</v>
      </c>
    </row>
    <row r="1705" spans="5:6" x14ac:dyDescent="0.2">
      <c r="E1705" t="s">
        <v>349</v>
      </c>
      <c r="F1705" t="s">
        <v>1919</v>
      </c>
    </row>
    <row r="1706" spans="5:6" x14ac:dyDescent="0.2">
      <c r="E1706" t="s">
        <v>349</v>
      </c>
      <c r="F1706" t="s">
        <v>1920</v>
      </c>
    </row>
    <row r="1707" spans="5:6" x14ac:dyDescent="0.2">
      <c r="E1707" t="s">
        <v>349</v>
      </c>
      <c r="F1707" t="s">
        <v>1921</v>
      </c>
    </row>
    <row r="1708" spans="5:6" x14ac:dyDescent="0.2">
      <c r="E1708" t="s">
        <v>349</v>
      </c>
      <c r="F1708" t="s">
        <v>1922</v>
      </c>
    </row>
    <row r="1709" spans="5:6" x14ac:dyDescent="0.2">
      <c r="E1709" t="s">
        <v>349</v>
      </c>
      <c r="F1709" t="s">
        <v>1923</v>
      </c>
    </row>
    <row r="1710" spans="5:6" x14ac:dyDescent="0.2">
      <c r="E1710" t="s">
        <v>349</v>
      </c>
      <c r="F1710" t="s">
        <v>1924</v>
      </c>
    </row>
    <row r="1711" spans="5:6" x14ac:dyDescent="0.2">
      <c r="E1711" s="45" t="s">
        <v>127</v>
      </c>
      <c r="F1711" s="45" t="s">
        <v>190</v>
      </c>
    </row>
    <row r="1712" spans="5:6" x14ac:dyDescent="0.2">
      <c r="E1712" t="s">
        <v>349</v>
      </c>
      <c r="F1712" t="s">
        <v>1925</v>
      </c>
    </row>
    <row r="1713" spans="5:6" x14ac:dyDescent="0.2">
      <c r="E1713" t="s">
        <v>349</v>
      </c>
      <c r="F1713" t="s">
        <v>1926</v>
      </c>
    </row>
    <row r="1714" spans="5:6" x14ac:dyDescent="0.2">
      <c r="E1714" t="s">
        <v>349</v>
      </c>
      <c r="F1714" t="s">
        <v>1927</v>
      </c>
    </row>
    <row r="1715" spans="5:6" x14ac:dyDescent="0.2">
      <c r="E1715" t="s">
        <v>349</v>
      </c>
      <c r="F1715" t="s">
        <v>1928</v>
      </c>
    </row>
    <row r="1716" spans="5:6" x14ac:dyDescent="0.2">
      <c r="E1716" t="s">
        <v>349</v>
      </c>
      <c r="F1716" t="s">
        <v>1929</v>
      </c>
    </row>
    <row r="1717" spans="5:6" x14ac:dyDescent="0.2">
      <c r="E1717" t="s">
        <v>349</v>
      </c>
      <c r="F1717" t="s">
        <v>1930</v>
      </c>
    </row>
    <row r="1718" spans="5:6" x14ac:dyDescent="0.2">
      <c r="E1718" t="s">
        <v>349</v>
      </c>
      <c r="F1718" t="s">
        <v>1931</v>
      </c>
    </row>
    <row r="1719" spans="5:6" x14ac:dyDescent="0.2">
      <c r="E1719" t="s">
        <v>349</v>
      </c>
      <c r="F1719" t="s">
        <v>1932</v>
      </c>
    </row>
    <row r="1720" spans="5:6" x14ac:dyDescent="0.2">
      <c r="E1720" t="s">
        <v>349</v>
      </c>
      <c r="F1720" t="s">
        <v>1933</v>
      </c>
    </row>
    <row r="1721" spans="5:6" x14ac:dyDescent="0.2">
      <c r="E1721" t="s">
        <v>349</v>
      </c>
      <c r="F1721" t="s">
        <v>1934</v>
      </c>
    </row>
    <row r="1722" spans="5:6" x14ac:dyDescent="0.2">
      <c r="E1722" t="s">
        <v>349</v>
      </c>
      <c r="F1722" t="s">
        <v>1935</v>
      </c>
    </row>
    <row r="1723" spans="5:6" x14ac:dyDescent="0.2">
      <c r="E1723" t="s">
        <v>349</v>
      </c>
      <c r="F1723" t="s">
        <v>1936</v>
      </c>
    </row>
    <row r="1724" spans="5:6" x14ac:dyDescent="0.2">
      <c r="E1724" t="s">
        <v>349</v>
      </c>
      <c r="F1724" t="s">
        <v>1937</v>
      </c>
    </row>
    <row r="1725" spans="5:6" x14ac:dyDescent="0.2">
      <c r="E1725" s="45" t="s">
        <v>127</v>
      </c>
      <c r="F1725" s="45" t="s">
        <v>1938</v>
      </c>
    </row>
    <row r="1726" spans="5:6" x14ac:dyDescent="0.2">
      <c r="E1726" t="s">
        <v>349</v>
      </c>
      <c r="F1726" t="s">
        <v>1939</v>
      </c>
    </row>
    <row r="1727" spans="5:6" x14ac:dyDescent="0.2">
      <c r="E1727" t="s">
        <v>349</v>
      </c>
      <c r="F1727" t="s">
        <v>1940</v>
      </c>
    </row>
    <row r="1728" spans="5:6" x14ac:dyDescent="0.2">
      <c r="E1728" t="s">
        <v>349</v>
      </c>
      <c r="F1728" t="s">
        <v>1941</v>
      </c>
    </row>
    <row r="1729" spans="5:6" x14ac:dyDescent="0.2">
      <c r="E1729" t="s">
        <v>349</v>
      </c>
      <c r="F1729" t="s">
        <v>1942</v>
      </c>
    </row>
    <row r="1730" spans="5:6" x14ac:dyDescent="0.2">
      <c r="E1730" t="s">
        <v>349</v>
      </c>
      <c r="F1730" t="s">
        <v>1943</v>
      </c>
    </row>
    <row r="1731" spans="5:6" x14ac:dyDescent="0.2">
      <c r="E1731" t="s">
        <v>349</v>
      </c>
      <c r="F1731" t="s">
        <v>1944</v>
      </c>
    </row>
    <row r="1732" spans="5:6" x14ac:dyDescent="0.2">
      <c r="E1732" t="s">
        <v>349</v>
      </c>
      <c r="F1732" t="s">
        <v>1945</v>
      </c>
    </row>
    <row r="1733" spans="5:6" x14ac:dyDescent="0.2">
      <c r="E1733" t="s">
        <v>349</v>
      </c>
      <c r="F1733" t="s">
        <v>1946</v>
      </c>
    </row>
    <row r="1734" spans="5:6" x14ac:dyDescent="0.2">
      <c r="E1734" t="s">
        <v>349</v>
      </c>
      <c r="F1734" t="s">
        <v>1947</v>
      </c>
    </row>
    <row r="1735" spans="5:6" x14ac:dyDescent="0.2">
      <c r="E1735" t="s">
        <v>349</v>
      </c>
      <c r="F1735" t="s">
        <v>1948</v>
      </c>
    </row>
    <row r="1736" spans="5:6" x14ac:dyDescent="0.2">
      <c r="E1736" t="s">
        <v>349</v>
      </c>
      <c r="F1736" t="s">
        <v>1949</v>
      </c>
    </row>
    <row r="1737" spans="5:6" x14ac:dyDescent="0.2">
      <c r="E1737" t="s">
        <v>349</v>
      </c>
      <c r="F1737" t="s">
        <v>1950</v>
      </c>
    </row>
    <row r="1738" spans="5:6" x14ac:dyDescent="0.2">
      <c r="E1738" t="s">
        <v>349</v>
      </c>
      <c r="F1738" t="s">
        <v>1951</v>
      </c>
    </row>
    <row r="1739" spans="5:6" x14ac:dyDescent="0.2">
      <c r="E1739" t="s">
        <v>349</v>
      </c>
      <c r="F1739" t="s">
        <v>1952</v>
      </c>
    </row>
    <row r="1740" spans="5:6" x14ac:dyDescent="0.2">
      <c r="E1740" t="s">
        <v>349</v>
      </c>
      <c r="F1740" t="s">
        <v>1953</v>
      </c>
    </row>
    <row r="1741" spans="5:6" x14ac:dyDescent="0.2">
      <c r="E1741" t="s">
        <v>349</v>
      </c>
      <c r="F1741" t="s">
        <v>1954</v>
      </c>
    </row>
    <row r="1742" spans="5:6" x14ac:dyDescent="0.2">
      <c r="E1742" t="s">
        <v>349</v>
      </c>
      <c r="F1742" t="s">
        <v>1955</v>
      </c>
    </row>
    <row r="1743" spans="5:6" x14ac:dyDescent="0.2">
      <c r="E1743" t="s">
        <v>349</v>
      </c>
      <c r="F1743" t="s">
        <v>1956</v>
      </c>
    </row>
    <row r="1744" spans="5:6" x14ac:dyDescent="0.2">
      <c r="E1744" t="s">
        <v>349</v>
      </c>
      <c r="F1744" t="s">
        <v>1957</v>
      </c>
    </row>
    <row r="1745" spans="5:6" x14ac:dyDescent="0.2">
      <c r="E1745" t="s">
        <v>349</v>
      </c>
      <c r="F1745" t="s">
        <v>1958</v>
      </c>
    </row>
    <row r="1746" spans="5:6" x14ac:dyDescent="0.2">
      <c r="E1746" t="s">
        <v>349</v>
      </c>
      <c r="F1746" t="s">
        <v>1959</v>
      </c>
    </row>
    <row r="1747" spans="5:6" x14ac:dyDescent="0.2">
      <c r="E1747" t="s">
        <v>349</v>
      </c>
      <c r="F1747" t="s">
        <v>1960</v>
      </c>
    </row>
    <row r="1748" spans="5:6" x14ac:dyDescent="0.2">
      <c r="E1748" t="s">
        <v>349</v>
      </c>
      <c r="F1748" t="s">
        <v>1961</v>
      </c>
    </row>
    <row r="1749" spans="5:6" x14ac:dyDescent="0.2">
      <c r="E1749" t="s">
        <v>349</v>
      </c>
      <c r="F1749" t="s">
        <v>1962</v>
      </c>
    </row>
    <row r="1750" spans="5:6" x14ac:dyDescent="0.2">
      <c r="E1750" t="s">
        <v>349</v>
      </c>
      <c r="F1750" t="s">
        <v>1963</v>
      </c>
    </row>
    <row r="1751" spans="5:6" x14ac:dyDescent="0.2">
      <c r="E1751" t="s">
        <v>349</v>
      </c>
      <c r="F1751" t="s">
        <v>1964</v>
      </c>
    </row>
    <row r="1752" spans="5:6" x14ac:dyDescent="0.2">
      <c r="E1752" t="s">
        <v>349</v>
      </c>
      <c r="F1752" t="s">
        <v>1965</v>
      </c>
    </row>
    <row r="1753" spans="5:6" x14ac:dyDescent="0.2">
      <c r="E1753" t="s">
        <v>349</v>
      </c>
      <c r="F1753" t="s">
        <v>1966</v>
      </c>
    </row>
    <row r="1754" spans="5:6" x14ac:dyDescent="0.2">
      <c r="E1754" s="45" t="s">
        <v>127</v>
      </c>
      <c r="F1754" s="45" t="s">
        <v>191</v>
      </c>
    </row>
    <row r="1755" spans="5:6" x14ac:dyDescent="0.2">
      <c r="E1755" t="s">
        <v>349</v>
      </c>
      <c r="F1755" t="s">
        <v>1967</v>
      </c>
    </row>
    <row r="1756" spans="5:6" x14ac:dyDescent="0.2">
      <c r="E1756" t="s">
        <v>349</v>
      </c>
      <c r="F1756" t="s">
        <v>1968</v>
      </c>
    </row>
    <row r="1757" spans="5:6" x14ac:dyDescent="0.2">
      <c r="E1757" t="s">
        <v>349</v>
      </c>
      <c r="F1757" t="s">
        <v>1969</v>
      </c>
    </row>
    <row r="1758" spans="5:6" x14ac:dyDescent="0.2">
      <c r="E1758" t="s">
        <v>349</v>
      </c>
      <c r="F1758" t="s">
        <v>1970</v>
      </c>
    </row>
    <row r="1759" spans="5:6" x14ac:dyDescent="0.2">
      <c r="E1759" t="s">
        <v>349</v>
      </c>
      <c r="F1759" t="s">
        <v>1971</v>
      </c>
    </row>
    <row r="1760" spans="5:6" x14ac:dyDescent="0.2">
      <c r="E1760" t="s">
        <v>349</v>
      </c>
      <c r="F1760" t="s">
        <v>1972</v>
      </c>
    </row>
    <row r="1761" spans="5:6" x14ac:dyDescent="0.2">
      <c r="E1761" t="s">
        <v>349</v>
      </c>
      <c r="F1761" t="s">
        <v>1973</v>
      </c>
    </row>
    <row r="1762" spans="5:6" x14ac:dyDescent="0.2">
      <c r="E1762" t="s">
        <v>349</v>
      </c>
      <c r="F1762" t="s">
        <v>1974</v>
      </c>
    </row>
    <row r="1763" spans="5:6" x14ac:dyDescent="0.2">
      <c r="E1763" t="s">
        <v>349</v>
      </c>
      <c r="F1763" t="s">
        <v>1975</v>
      </c>
    </row>
    <row r="1764" spans="5:6" x14ac:dyDescent="0.2">
      <c r="E1764" t="s">
        <v>349</v>
      </c>
      <c r="F1764" t="s">
        <v>1976</v>
      </c>
    </row>
    <row r="1765" spans="5:6" x14ac:dyDescent="0.2">
      <c r="E1765" t="s">
        <v>349</v>
      </c>
      <c r="F1765" t="s">
        <v>1977</v>
      </c>
    </row>
    <row r="1766" spans="5:6" x14ac:dyDescent="0.2">
      <c r="E1766" t="s">
        <v>349</v>
      </c>
      <c r="F1766" t="s">
        <v>1978</v>
      </c>
    </row>
    <row r="1767" spans="5:6" x14ac:dyDescent="0.2">
      <c r="E1767" t="s">
        <v>349</v>
      </c>
      <c r="F1767" t="s">
        <v>1979</v>
      </c>
    </row>
    <row r="1768" spans="5:6" x14ac:dyDescent="0.2">
      <c r="E1768" t="s">
        <v>349</v>
      </c>
      <c r="F1768" t="s">
        <v>1980</v>
      </c>
    </row>
    <row r="1769" spans="5:6" x14ac:dyDescent="0.2">
      <c r="E1769" t="s">
        <v>349</v>
      </c>
      <c r="F1769" t="s">
        <v>1981</v>
      </c>
    </row>
    <row r="1770" spans="5:6" x14ac:dyDescent="0.2">
      <c r="E1770" t="s">
        <v>349</v>
      </c>
      <c r="F1770" t="s">
        <v>1982</v>
      </c>
    </row>
    <row r="1771" spans="5:6" x14ac:dyDescent="0.2">
      <c r="E1771" t="s">
        <v>349</v>
      </c>
      <c r="F1771" t="s">
        <v>1983</v>
      </c>
    </row>
    <row r="1772" spans="5:6" x14ac:dyDescent="0.2">
      <c r="E1772" t="s">
        <v>349</v>
      </c>
      <c r="F1772" t="s">
        <v>1984</v>
      </c>
    </row>
    <row r="1773" spans="5:6" x14ac:dyDescent="0.2">
      <c r="E1773" t="s">
        <v>349</v>
      </c>
      <c r="F1773" t="s">
        <v>1985</v>
      </c>
    </row>
    <row r="1774" spans="5:6" x14ac:dyDescent="0.2">
      <c r="E1774" t="s">
        <v>349</v>
      </c>
      <c r="F1774" t="s">
        <v>1986</v>
      </c>
    </row>
    <row r="1775" spans="5:6" x14ac:dyDescent="0.2">
      <c r="E1775" t="s">
        <v>349</v>
      </c>
      <c r="F1775" t="s">
        <v>1987</v>
      </c>
    </row>
    <row r="1776" spans="5:6" x14ac:dyDescent="0.2">
      <c r="E1776" t="s">
        <v>349</v>
      </c>
      <c r="F1776" t="s">
        <v>1988</v>
      </c>
    </row>
    <row r="1777" spans="5:6" x14ac:dyDescent="0.2">
      <c r="E1777" t="s">
        <v>349</v>
      </c>
      <c r="F1777" t="s">
        <v>1989</v>
      </c>
    </row>
    <row r="1778" spans="5:6" x14ac:dyDescent="0.2">
      <c r="E1778" t="s">
        <v>349</v>
      </c>
      <c r="F1778" t="s">
        <v>1990</v>
      </c>
    </row>
    <row r="1779" spans="5:6" x14ac:dyDescent="0.2">
      <c r="E1779" s="45" t="s">
        <v>127</v>
      </c>
      <c r="F1779" s="45" t="s">
        <v>1991</v>
      </c>
    </row>
    <row r="1780" spans="5:6" x14ac:dyDescent="0.2">
      <c r="E1780" t="s">
        <v>349</v>
      </c>
      <c r="F1780" t="s">
        <v>1992</v>
      </c>
    </row>
    <row r="1781" spans="5:6" x14ac:dyDescent="0.2">
      <c r="E1781" t="s">
        <v>349</v>
      </c>
      <c r="F1781" t="s">
        <v>1993</v>
      </c>
    </row>
    <row r="1782" spans="5:6" x14ac:dyDescent="0.2">
      <c r="E1782" t="s">
        <v>349</v>
      </c>
      <c r="F1782" t="s">
        <v>1994</v>
      </c>
    </row>
    <row r="1783" spans="5:6" x14ac:dyDescent="0.2">
      <c r="E1783" t="s">
        <v>349</v>
      </c>
      <c r="F1783" t="s">
        <v>1995</v>
      </c>
    </row>
    <row r="1784" spans="5:6" x14ac:dyDescent="0.2">
      <c r="E1784" t="s">
        <v>349</v>
      </c>
      <c r="F1784" t="s">
        <v>1996</v>
      </c>
    </row>
    <row r="1785" spans="5:6" x14ac:dyDescent="0.2">
      <c r="E1785" t="s">
        <v>349</v>
      </c>
      <c r="F1785" t="s">
        <v>1997</v>
      </c>
    </row>
    <row r="1786" spans="5:6" x14ac:dyDescent="0.2">
      <c r="E1786" t="s">
        <v>349</v>
      </c>
      <c r="F1786" t="s">
        <v>1998</v>
      </c>
    </row>
    <row r="1787" spans="5:6" x14ac:dyDescent="0.2">
      <c r="E1787" t="s">
        <v>349</v>
      </c>
      <c r="F1787" t="s">
        <v>1999</v>
      </c>
    </row>
    <row r="1788" spans="5:6" x14ac:dyDescent="0.2">
      <c r="E1788" t="s">
        <v>349</v>
      </c>
      <c r="F1788" t="s">
        <v>2000</v>
      </c>
    </row>
    <row r="1789" spans="5:6" x14ac:dyDescent="0.2">
      <c r="E1789" t="s">
        <v>349</v>
      </c>
      <c r="F1789" t="s">
        <v>2001</v>
      </c>
    </row>
    <row r="1790" spans="5:6" x14ac:dyDescent="0.2">
      <c r="E1790" t="s">
        <v>349</v>
      </c>
      <c r="F1790" t="s">
        <v>2002</v>
      </c>
    </row>
    <row r="1791" spans="5:6" x14ac:dyDescent="0.2">
      <c r="E1791" t="s">
        <v>349</v>
      </c>
      <c r="F1791" t="s">
        <v>2003</v>
      </c>
    </row>
    <row r="1792" spans="5:6" x14ac:dyDescent="0.2">
      <c r="E1792" t="s">
        <v>349</v>
      </c>
      <c r="F1792" t="s">
        <v>2004</v>
      </c>
    </row>
    <row r="1793" spans="5:6" x14ac:dyDescent="0.2">
      <c r="E1793" t="s">
        <v>349</v>
      </c>
      <c r="F1793" t="s">
        <v>2005</v>
      </c>
    </row>
    <row r="1794" spans="5:6" x14ac:dyDescent="0.2">
      <c r="E1794" t="s">
        <v>349</v>
      </c>
      <c r="F1794" t="s">
        <v>2006</v>
      </c>
    </row>
    <row r="1795" spans="5:6" x14ac:dyDescent="0.2">
      <c r="E1795" t="s">
        <v>349</v>
      </c>
      <c r="F1795" t="s">
        <v>2007</v>
      </c>
    </row>
    <row r="1796" spans="5:6" x14ac:dyDescent="0.2">
      <c r="E1796" t="s">
        <v>349</v>
      </c>
      <c r="F1796" t="s">
        <v>2008</v>
      </c>
    </row>
    <row r="1797" spans="5:6" x14ac:dyDescent="0.2">
      <c r="E1797" s="45" t="s">
        <v>127</v>
      </c>
      <c r="F1797" s="45" t="s">
        <v>192</v>
      </c>
    </row>
    <row r="1798" spans="5:6" x14ac:dyDescent="0.2">
      <c r="E1798" t="s">
        <v>349</v>
      </c>
      <c r="F1798" t="s">
        <v>2009</v>
      </c>
    </row>
    <row r="1799" spans="5:6" x14ac:dyDescent="0.2">
      <c r="E1799" t="s">
        <v>349</v>
      </c>
      <c r="F1799" t="s">
        <v>2010</v>
      </c>
    </row>
    <row r="1800" spans="5:6" x14ac:dyDescent="0.2">
      <c r="E1800" t="s">
        <v>349</v>
      </c>
      <c r="F1800" t="s">
        <v>2011</v>
      </c>
    </row>
    <row r="1801" spans="5:6" x14ac:dyDescent="0.2">
      <c r="E1801" t="s">
        <v>349</v>
      </c>
      <c r="F1801" t="s">
        <v>2012</v>
      </c>
    </row>
    <row r="1802" spans="5:6" x14ac:dyDescent="0.2">
      <c r="E1802" t="s">
        <v>597</v>
      </c>
      <c r="F1802" t="s">
        <v>2013</v>
      </c>
    </row>
    <row r="1803" spans="5:6" x14ac:dyDescent="0.2">
      <c r="E1803" t="s">
        <v>349</v>
      </c>
      <c r="F1803" t="s">
        <v>2014</v>
      </c>
    </row>
    <row r="1804" spans="5:6" x14ac:dyDescent="0.2">
      <c r="E1804" t="s">
        <v>349</v>
      </c>
      <c r="F1804" t="s">
        <v>2015</v>
      </c>
    </row>
    <row r="1805" spans="5:6" x14ac:dyDescent="0.2">
      <c r="E1805" t="s">
        <v>349</v>
      </c>
      <c r="F1805" t="s">
        <v>2016</v>
      </c>
    </row>
    <row r="1806" spans="5:6" x14ac:dyDescent="0.2">
      <c r="E1806" t="s">
        <v>349</v>
      </c>
      <c r="F1806" t="s">
        <v>2017</v>
      </c>
    </row>
    <row r="1807" spans="5:6" x14ac:dyDescent="0.2">
      <c r="E1807" t="s">
        <v>349</v>
      </c>
      <c r="F1807" t="s">
        <v>2018</v>
      </c>
    </row>
    <row r="1808" spans="5:6" x14ac:dyDescent="0.2">
      <c r="E1808" t="s">
        <v>349</v>
      </c>
      <c r="F1808" t="s">
        <v>2019</v>
      </c>
    </row>
    <row r="1809" spans="4:6" x14ac:dyDescent="0.2">
      <c r="E1809" t="s">
        <v>349</v>
      </c>
      <c r="F1809" t="s">
        <v>2020</v>
      </c>
    </row>
    <row r="1810" spans="4:6" x14ac:dyDescent="0.2">
      <c r="E1810" t="s">
        <v>349</v>
      </c>
      <c r="F1810" t="s">
        <v>2021</v>
      </c>
    </row>
    <row r="1811" spans="4:6" x14ac:dyDescent="0.2">
      <c r="D1811" s="45" t="s">
        <v>2022</v>
      </c>
    </row>
    <row r="1812" spans="4:6" x14ac:dyDescent="0.2">
      <c r="E1812" s="45" t="s">
        <v>195</v>
      </c>
      <c r="F1812" s="45" t="s">
        <v>196</v>
      </c>
    </row>
    <row r="1813" spans="4:6" x14ac:dyDescent="0.2">
      <c r="E1813" t="s">
        <v>349</v>
      </c>
      <c r="F1813" t="s">
        <v>1992</v>
      </c>
    </row>
    <row r="1814" spans="4:6" x14ac:dyDescent="0.2">
      <c r="E1814" t="s">
        <v>349</v>
      </c>
      <c r="F1814" t="s">
        <v>2023</v>
      </c>
    </row>
    <row r="1815" spans="4:6" x14ac:dyDescent="0.2">
      <c r="E1815" t="s">
        <v>349</v>
      </c>
      <c r="F1815" t="s">
        <v>864</v>
      </c>
    </row>
    <row r="1816" spans="4:6" x14ac:dyDescent="0.2">
      <c r="E1816" t="s">
        <v>349</v>
      </c>
      <c r="F1816" t="s">
        <v>2024</v>
      </c>
    </row>
    <row r="1817" spans="4:6" x14ac:dyDescent="0.2">
      <c r="E1817" t="s">
        <v>349</v>
      </c>
      <c r="F1817" t="s">
        <v>2025</v>
      </c>
    </row>
    <row r="1818" spans="4:6" x14ac:dyDescent="0.2">
      <c r="E1818" t="s">
        <v>349</v>
      </c>
      <c r="F1818" t="s">
        <v>2026</v>
      </c>
    </row>
    <row r="1819" spans="4:6" x14ac:dyDescent="0.2">
      <c r="E1819" t="s">
        <v>349</v>
      </c>
      <c r="F1819" t="s">
        <v>2027</v>
      </c>
    </row>
    <row r="1820" spans="4:6" x14ac:dyDescent="0.2">
      <c r="E1820" t="s">
        <v>349</v>
      </c>
      <c r="F1820" t="s">
        <v>2028</v>
      </c>
    </row>
    <row r="1821" spans="4:6" x14ac:dyDescent="0.2">
      <c r="E1821" t="s">
        <v>349</v>
      </c>
      <c r="F1821" t="s">
        <v>2029</v>
      </c>
    </row>
    <row r="1822" spans="4:6" x14ac:dyDescent="0.2">
      <c r="E1822" t="s">
        <v>349</v>
      </c>
      <c r="F1822" t="s">
        <v>2030</v>
      </c>
    </row>
    <row r="1823" spans="4:6" x14ac:dyDescent="0.2">
      <c r="E1823" t="s">
        <v>349</v>
      </c>
      <c r="F1823" t="s">
        <v>2031</v>
      </c>
    </row>
    <row r="1824" spans="4:6" x14ac:dyDescent="0.2">
      <c r="E1824" t="s">
        <v>349</v>
      </c>
      <c r="F1824" t="s">
        <v>2032</v>
      </c>
    </row>
    <row r="1825" spans="5:6" x14ac:dyDescent="0.2">
      <c r="E1825" t="s">
        <v>349</v>
      </c>
      <c r="F1825" t="s">
        <v>2033</v>
      </c>
    </row>
    <row r="1826" spans="5:6" x14ac:dyDescent="0.2">
      <c r="E1826" t="s">
        <v>349</v>
      </c>
      <c r="F1826" t="s">
        <v>196</v>
      </c>
    </row>
    <row r="1827" spans="5:6" x14ac:dyDescent="0.2">
      <c r="E1827" t="s">
        <v>349</v>
      </c>
      <c r="F1827" t="s">
        <v>2034</v>
      </c>
    </row>
    <row r="1828" spans="5:6" x14ac:dyDescent="0.2">
      <c r="E1828" t="s">
        <v>349</v>
      </c>
      <c r="F1828" t="s">
        <v>2035</v>
      </c>
    </row>
    <row r="1829" spans="5:6" x14ac:dyDescent="0.2">
      <c r="E1829" t="s">
        <v>349</v>
      </c>
      <c r="F1829" t="s">
        <v>2036</v>
      </c>
    </row>
    <row r="1830" spans="5:6" x14ac:dyDescent="0.2">
      <c r="E1830" t="s">
        <v>349</v>
      </c>
      <c r="F1830" t="s">
        <v>2037</v>
      </c>
    </row>
    <row r="1831" spans="5:6" x14ac:dyDescent="0.2">
      <c r="E1831" t="s">
        <v>349</v>
      </c>
      <c r="F1831" t="s">
        <v>2038</v>
      </c>
    </row>
    <row r="1832" spans="5:6" x14ac:dyDescent="0.2">
      <c r="E1832" t="s">
        <v>349</v>
      </c>
      <c r="F1832" t="s">
        <v>2039</v>
      </c>
    </row>
    <row r="1833" spans="5:6" x14ac:dyDescent="0.2">
      <c r="E1833" t="s">
        <v>349</v>
      </c>
      <c r="F1833" t="s">
        <v>2040</v>
      </c>
    </row>
    <row r="1834" spans="5:6" x14ac:dyDescent="0.2">
      <c r="E1834" t="s">
        <v>349</v>
      </c>
      <c r="F1834" t="s">
        <v>2041</v>
      </c>
    </row>
    <row r="1835" spans="5:6" x14ac:dyDescent="0.2">
      <c r="E1835" t="s">
        <v>349</v>
      </c>
      <c r="F1835" t="s">
        <v>2042</v>
      </c>
    </row>
    <row r="1836" spans="5:6" x14ac:dyDescent="0.2">
      <c r="E1836" t="s">
        <v>349</v>
      </c>
      <c r="F1836" t="s">
        <v>2043</v>
      </c>
    </row>
    <row r="1837" spans="5:6" x14ac:dyDescent="0.2">
      <c r="E1837" t="s">
        <v>349</v>
      </c>
      <c r="F1837" t="s">
        <v>2044</v>
      </c>
    </row>
    <row r="1838" spans="5:6" x14ac:dyDescent="0.2">
      <c r="E1838" t="s">
        <v>349</v>
      </c>
      <c r="F1838" t="s">
        <v>2045</v>
      </c>
    </row>
    <row r="1839" spans="5:6" x14ac:dyDescent="0.2">
      <c r="E1839" s="45" t="s">
        <v>195</v>
      </c>
      <c r="F1839" s="45" t="s">
        <v>197</v>
      </c>
    </row>
    <row r="1840" spans="5:6" x14ac:dyDescent="0.2">
      <c r="E1840" t="s">
        <v>349</v>
      </c>
      <c r="F1840" t="s">
        <v>2046</v>
      </c>
    </row>
    <row r="1841" spans="5:6" x14ac:dyDescent="0.2">
      <c r="E1841" t="s">
        <v>349</v>
      </c>
      <c r="F1841" t="s">
        <v>2047</v>
      </c>
    </row>
    <row r="1842" spans="5:6" x14ac:dyDescent="0.2">
      <c r="E1842" t="s">
        <v>349</v>
      </c>
      <c r="F1842" t="s">
        <v>2048</v>
      </c>
    </row>
    <row r="1843" spans="5:6" x14ac:dyDescent="0.2">
      <c r="E1843" t="s">
        <v>349</v>
      </c>
      <c r="F1843" t="s">
        <v>2049</v>
      </c>
    </row>
    <row r="1844" spans="5:6" x14ac:dyDescent="0.2">
      <c r="E1844" t="s">
        <v>349</v>
      </c>
      <c r="F1844" t="s">
        <v>2050</v>
      </c>
    </row>
    <row r="1845" spans="5:6" x14ac:dyDescent="0.2">
      <c r="E1845" t="s">
        <v>349</v>
      </c>
      <c r="F1845" t="s">
        <v>2051</v>
      </c>
    </row>
    <row r="1846" spans="5:6" x14ac:dyDescent="0.2">
      <c r="E1846" t="s">
        <v>349</v>
      </c>
      <c r="F1846" t="s">
        <v>2052</v>
      </c>
    </row>
    <row r="1847" spans="5:6" x14ac:dyDescent="0.2">
      <c r="E1847" t="s">
        <v>349</v>
      </c>
      <c r="F1847" t="s">
        <v>2053</v>
      </c>
    </row>
    <row r="1848" spans="5:6" x14ac:dyDescent="0.2">
      <c r="E1848" t="s">
        <v>349</v>
      </c>
      <c r="F1848" t="s">
        <v>2054</v>
      </c>
    </row>
    <row r="1849" spans="5:6" x14ac:dyDescent="0.2">
      <c r="E1849" t="s">
        <v>349</v>
      </c>
      <c r="F1849" t="s">
        <v>2055</v>
      </c>
    </row>
    <row r="1850" spans="5:6" x14ac:dyDescent="0.2">
      <c r="E1850" t="s">
        <v>349</v>
      </c>
      <c r="F1850" t="s">
        <v>2056</v>
      </c>
    </row>
    <row r="1851" spans="5:6" x14ac:dyDescent="0.2">
      <c r="E1851" t="s">
        <v>349</v>
      </c>
      <c r="F1851" t="s">
        <v>2057</v>
      </c>
    </row>
    <row r="1852" spans="5:6" x14ac:dyDescent="0.2">
      <c r="E1852" t="s">
        <v>349</v>
      </c>
      <c r="F1852" t="s">
        <v>2058</v>
      </c>
    </row>
    <row r="1853" spans="5:6" x14ac:dyDescent="0.2">
      <c r="E1853" t="s">
        <v>349</v>
      </c>
      <c r="F1853" t="s">
        <v>2059</v>
      </c>
    </row>
    <row r="1854" spans="5:6" x14ac:dyDescent="0.2">
      <c r="E1854" t="s">
        <v>349</v>
      </c>
      <c r="F1854" t="s">
        <v>2060</v>
      </c>
    </row>
    <row r="1855" spans="5:6" x14ac:dyDescent="0.2">
      <c r="E1855" t="s">
        <v>349</v>
      </c>
      <c r="F1855" t="s">
        <v>2061</v>
      </c>
    </row>
    <row r="1856" spans="5:6" x14ac:dyDescent="0.2">
      <c r="E1856" t="s">
        <v>349</v>
      </c>
      <c r="F1856" t="s">
        <v>2062</v>
      </c>
    </row>
    <row r="1857" spans="5:6" x14ac:dyDescent="0.2">
      <c r="E1857" t="s">
        <v>349</v>
      </c>
      <c r="F1857" t="s">
        <v>2063</v>
      </c>
    </row>
    <row r="1858" spans="5:6" x14ac:dyDescent="0.2">
      <c r="E1858" t="s">
        <v>349</v>
      </c>
      <c r="F1858" t="s">
        <v>2064</v>
      </c>
    </row>
    <row r="1859" spans="5:6" x14ac:dyDescent="0.2">
      <c r="E1859" t="s">
        <v>349</v>
      </c>
      <c r="F1859" t="s">
        <v>2065</v>
      </c>
    </row>
    <row r="1860" spans="5:6" x14ac:dyDescent="0.2">
      <c r="E1860" t="s">
        <v>349</v>
      </c>
      <c r="F1860" t="s">
        <v>2066</v>
      </c>
    </row>
    <row r="1861" spans="5:6" x14ac:dyDescent="0.2">
      <c r="E1861" t="s">
        <v>349</v>
      </c>
      <c r="F1861" t="s">
        <v>2067</v>
      </c>
    </row>
    <row r="1862" spans="5:6" x14ac:dyDescent="0.2">
      <c r="E1862" t="s">
        <v>349</v>
      </c>
      <c r="F1862" t="s">
        <v>2068</v>
      </c>
    </row>
    <row r="1863" spans="5:6" x14ac:dyDescent="0.2">
      <c r="E1863" t="s">
        <v>349</v>
      </c>
      <c r="F1863" t="s">
        <v>2069</v>
      </c>
    </row>
    <row r="1864" spans="5:6" x14ac:dyDescent="0.2">
      <c r="E1864" t="s">
        <v>349</v>
      </c>
      <c r="F1864" t="s">
        <v>2070</v>
      </c>
    </row>
    <row r="1865" spans="5:6" x14ac:dyDescent="0.2">
      <c r="E1865" t="s">
        <v>349</v>
      </c>
      <c r="F1865" t="s">
        <v>2071</v>
      </c>
    </row>
    <row r="1866" spans="5:6" x14ac:dyDescent="0.2">
      <c r="E1866" t="s">
        <v>349</v>
      </c>
      <c r="F1866" t="s">
        <v>2072</v>
      </c>
    </row>
    <row r="1867" spans="5:6" x14ac:dyDescent="0.2">
      <c r="E1867" t="s">
        <v>349</v>
      </c>
      <c r="F1867" t="s">
        <v>2073</v>
      </c>
    </row>
    <row r="1868" spans="5:6" x14ac:dyDescent="0.2">
      <c r="E1868" t="s">
        <v>349</v>
      </c>
      <c r="F1868" t="s">
        <v>2074</v>
      </c>
    </row>
    <row r="1869" spans="5:6" x14ac:dyDescent="0.2">
      <c r="E1869" t="s">
        <v>349</v>
      </c>
      <c r="F1869" t="s">
        <v>2075</v>
      </c>
    </row>
    <row r="1870" spans="5:6" x14ac:dyDescent="0.2">
      <c r="E1870" t="s">
        <v>349</v>
      </c>
      <c r="F1870" t="s">
        <v>2076</v>
      </c>
    </row>
    <row r="1871" spans="5:6" x14ac:dyDescent="0.2">
      <c r="E1871" t="s">
        <v>349</v>
      </c>
      <c r="F1871" t="s">
        <v>2077</v>
      </c>
    </row>
    <row r="1872" spans="5:6" x14ac:dyDescent="0.2">
      <c r="E1872" t="s">
        <v>349</v>
      </c>
      <c r="F1872" t="s">
        <v>2078</v>
      </c>
    </row>
    <row r="1873" spans="5:6" x14ac:dyDescent="0.2">
      <c r="E1873" t="s">
        <v>349</v>
      </c>
      <c r="F1873" t="s">
        <v>2079</v>
      </c>
    </row>
    <row r="1874" spans="5:6" x14ac:dyDescent="0.2">
      <c r="E1874" s="45" t="s">
        <v>195</v>
      </c>
      <c r="F1874" s="45" t="s">
        <v>2080</v>
      </c>
    </row>
    <row r="1875" spans="5:6" x14ac:dyDescent="0.2">
      <c r="E1875" t="s">
        <v>349</v>
      </c>
      <c r="F1875" t="s">
        <v>2081</v>
      </c>
    </row>
    <row r="1876" spans="5:6" x14ac:dyDescent="0.2">
      <c r="E1876" t="s">
        <v>349</v>
      </c>
      <c r="F1876" t="s">
        <v>2082</v>
      </c>
    </row>
    <row r="1877" spans="5:6" x14ac:dyDescent="0.2">
      <c r="E1877" t="s">
        <v>349</v>
      </c>
      <c r="F1877" t="s">
        <v>2083</v>
      </c>
    </row>
    <row r="1878" spans="5:6" x14ac:dyDescent="0.2">
      <c r="E1878" t="s">
        <v>349</v>
      </c>
      <c r="F1878" t="s">
        <v>2084</v>
      </c>
    </row>
    <row r="1879" spans="5:6" x14ac:dyDescent="0.2">
      <c r="E1879" t="s">
        <v>349</v>
      </c>
      <c r="F1879" t="s">
        <v>2085</v>
      </c>
    </row>
    <row r="1880" spans="5:6" x14ac:dyDescent="0.2">
      <c r="E1880" t="s">
        <v>349</v>
      </c>
      <c r="F1880" t="s">
        <v>140</v>
      </c>
    </row>
    <row r="1881" spans="5:6" x14ac:dyDescent="0.2">
      <c r="E1881" t="s">
        <v>349</v>
      </c>
      <c r="F1881" t="s">
        <v>2086</v>
      </c>
    </row>
    <row r="1882" spans="5:6" x14ac:dyDescent="0.2">
      <c r="E1882" t="s">
        <v>349</v>
      </c>
      <c r="F1882" t="s">
        <v>2087</v>
      </c>
    </row>
    <row r="1883" spans="5:6" x14ac:dyDescent="0.2">
      <c r="E1883" t="s">
        <v>349</v>
      </c>
      <c r="F1883" t="s">
        <v>2088</v>
      </c>
    </row>
    <row r="1884" spans="5:6" x14ac:dyDescent="0.2">
      <c r="E1884" t="s">
        <v>349</v>
      </c>
      <c r="F1884" t="s">
        <v>2089</v>
      </c>
    </row>
    <row r="1885" spans="5:6" x14ac:dyDescent="0.2">
      <c r="E1885" t="s">
        <v>349</v>
      </c>
      <c r="F1885" t="s">
        <v>2090</v>
      </c>
    </row>
    <row r="1886" spans="5:6" x14ac:dyDescent="0.2">
      <c r="E1886" t="s">
        <v>349</v>
      </c>
      <c r="F1886" t="s">
        <v>2091</v>
      </c>
    </row>
    <row r="1887" spans="5:6" x14ac:dyDescent="0.2">
      <c r="E1887" t="s">
        <v>349</v>
      </c>
      <c r="F1887" t="s">
        <v>2092</v>
      </c>
    </row>
    <row r="1888" spans="5:6" x14ac:dyDescent="0.2">
      <c r="E1888" t="s">
        <v>349</v>
      </c>
      <c r="F1888" t="s">
        <v>2093</v>
      </c>
    </row>
    <row r="1889" spans="5:6" x14ac:dyDescent="0.2">
      <c r="E1889" t="s">
        <v>349</v>
      </c>
      <c r="F1889" t="s">
        <v>2094</v>
      </c>
    </row>
    <row r="1890" spans="5:6" x14ac:dyDescent="0.2">
      <c r="E1890" t="s">
        <v>349</v>
      </c>
      <c r="F1890" t="s">
        <v>2095</v>
      </c>
    </row>
    <row r="1891" spans="5:6" x14ac:dyDescent="0.2">
      <c r="E1891" t="s">
        <v>349</v>
      </c>
      <c r="F1891" t="s">
        <v>2096</v>
      </c>
    </row>
    <row r="1892" spans="5:6" x14ac:dyDescent="0.2">
      <c r="E1892" t="s">
        <v>349</v>
      </c>
      <c r="F1892" t="s">
        <v>2097</v>
      </c>
    </row>
    <row r="1893" spans="5:6" x14ac:dyDescent="0.2">
      <c r="E1893" t="s">
        <v>349</v>
      </c>
      <c r="F1893" t="s">
        <v>2098</v>
      </c>
    </row>
    <row r="1894" spans="5:6" x14ac:dyDescent="0.2">
      <c r="E1894" t="s">
        <v>349</v>
      </c>
      <c r="F1894" t="s">
        <v>2099</v>
      </c>
    </row>
    <row r="1895" spans="5:6" x14ac:dyDescent="0.2">
      <c r="E1895" t="s">
        <v>349</v>
      </c>
      <c r="F1895" t="s">
        <v>2100</v>
      </c>
    </row>
    <row r="1896" spans="5:6" x14ac:dyDescent="0.2">
      <c r="E1896" t="s">
        <v>349</v>
      </c>
      <c r="F1896" t="s">
        <v>2101</v>
      </c>
    </row>
    <row r="1897" spans="5:6" x14ac:dyDescent="0.2">
      <c r="E1897" t="s">
        <v>349</v>
      </c>
      <c r="F1897" t="s">
        <v>2102</v>
      </c>
    </row>
    <row r="1898" spans="5:6" x14ac:dyDescent="0.2">
      <c r="E1898" t="s">
        <v>349</v>
      </c>
      <c r="F1898" t="s">
        <v>2103</v>
      </c>
    </row>
    <row r="1899" spans="5:6" x14ac:dyDescent="0.2">
      <c r="E1899" t="s">
        <v>349</v>
      </c>
      <c r="F1899" t="s">
        <v>2104</v>
      </c>
    </row>
    <row r="1900" spans="5:6" x14ac:dyDescent="0.2">
      <c r="E1900" t="s">
        <v>349</v>
      </c>
      <c r="F1900" t="s">
        <v>2105</v>
      </c>
    </row>
    <row r="1901" spans="5:6" x14ac:dyDescent="0.2">
      <c r="E1901" t="s">
        <v>349</v>
      </c>
      <c r="F1901" t="s">
        <v>2106</v>
      </c>
    </row>
    <row r="1902" spans="5:6" x14ac:dyDescent="0.2">
      <c r="E1902" t="s">
        <v>349</v>
      </c>
      <c r="F1902" t="s">
        <v>2107</v>
      </c>
    </row>
    <row r="1903" spans="5:6" x14ac:dyDescent="0.2">
      <c r="E1903" t="s">
        <v>349</v>
      </c>
      <c r="F1903" t="s">
        <v>2108</v>
      </c>
    </row>
    <row r="1904" spans="5:6" x14ac:dyDescent="0.2">
      <c r="E1904" t="s">
        <v>349</v>
      </c>
      <c r="F1904" t="s">
        <v>2109</v>
      </c>
    </row>
    <row r="1905" spans="5:6" x14ac:dyDescent="0.2">
      <c r="E1905" t="s">
        <v>349</v>
      </c>
      <c r="F1905" t="s">
        <v>2110</v>
      </c>
    </row>
    <row r="1906" spans="5:6" x14ac:dyDescent="0.2">
      <c r="E1906" t="s">
        <v>349</v>
      </c>
      <c r="F1906" t="s">
        <v>2111</v>
      </c>
    </row>
    <row r="1907" spans="5:6" x14ac:dyDescent="0.2">
      <c r="E1907" t="s">
        <v>349</v>
      </c>
      <c r="F1907" t="s">
        <v>2112</v>
      </c>
    </row>
    <row r="1908" spans="5:6" x14ac:dyDescent="0.2">
      <c r="E1908" t="s">
        <v>349</v>
      </c>
      <c r="F1908" t="s">
        <v>2113</v>
      </c>
    </row>
    <row r="1909" spans="5:6" x14ac:dyDescent="0.2">
      <c r="E1909" t="s">
        <v>349</v>
      </c>
      <c r="F1909" t="s">
        <v>2114</v>
      </c>
    </row>
    <row r="1910" spans="5:6" x14ac:dyDescent="0.2">
      <c r="E1910" t="s">
        <v>349</v>
      </c>
      <c r="F1910" t="s">
        <v>2115</v>
      </c>
    </row>
    <row r="1911" spans="5:6" x14ac:dyDescent="0.2">
      <c r="E1911" t="s">
        <v>349</v>
      </c>
      <c r="F1911" t="s">
        <v>2116</v>
      </c>
    </row>
    <row r="1912" spans="5:6" x14ac:dyDescent="0.2">
      <c r="E1912" t="s">
        <v>349</v>
      </c>
      <c r="F1912" t="s">
        <v>2117</v>
      </c>
    </row>
    <row r="1913" spans="5:6" x14ac:dyDescent="0.2">
      <c r="E1913" t="s">
        <v>349</v>
      </c>
      <c r="F1913" t="s">
        <v>2118</v>
      </c>
    </row>
    <row r="1914" spans="5:6" x14ac:dyDescent="0.2">
      <c r="E1914" t="s">
        <v>349</v>
      </c>
      <c r="F1914" t="s">
        <v>2119</v>
      </c>
    </row>
    <row r="1915" spans="5:6" x14ac:dyDescent="0.2">
      <c r="E1915" t="s">
        <v>349</v>
      </c>
      <c r="F1915" t="s">
        <v>2120</v>
      </c>
    </row>
    <row r="1916" spans="5:6" x14ac:dyDescent="0.2">
      <c r="E1916" t="s">
        <v>349</v>
      </c>
      <c r="F1916" t="s">
        <v>2121</v>
      </c>
    </row>
    <row r="1917" spans="5:6" x14ac:dyDescent="0.2">
      <c r="E1917" t="s">
        <v>349</v>
      </c>
      <c r="F1917" t="s">
        <v>2122</v>
      </c>
    </row>
    <row r="1918" spans="5:6" x14ac:dyDescent="0.2">
      <c r="E1918" t="s">
        <v>349</v>
      </c>
      <c r="F1918" t="s">
        <v>2123</v>
      </c>
    </row>
    <row r="1919" spans="5:6" x14ac:dyDescent="0.2">
      <c r="E1919" t="s">
        <v>349</v>
      </c>
      <c r="F1919" t="s">
        <v>2124</v>
      </c>
    </row>
    <row r="1920" spans="5:6" x14ac:dyDescent="0.2">
      <c r="E1920" t="s">
        <v>349</v>
      </c>
      <c r="F1920" t="s">
        <v>2125</v>
      </c>
    </row>
    <row r="1921" spans="5:6" x14ac:dyDescent="0.2">
      <c r="E1921" t="s">
        <v>349</v>
      </c>
      <c r="F1921" t="s">
        <v>2126</v>
      </c>
    </row>
    <row r="1922" spans="5:6" x14ac:dyDescent="0.2">
      <c r="E1922" t="s">
        <v>349</v>
      </c>
      <c r="F1922" t="s">
        <v>2127</v>
      </c>
    </row>
    <row r="1923" spans="5:6" x14ac:dyDescent="0.2">
      <c r="E1923" t="s">
        <v>349</v>
      </c>
      <c r="F1923" t="s">
        <v>2128</v>
      </c>
    </row>
    <row r="1924" spans="5:6" x14ac:dyDescent="0.2">
      <c r="E1924" t="s">
        <v>349</v>
      </c>
      <c r="F1924" t="s">
        <v>2129</v>
      </c>
    </row>
    <row r="1925" spans="5:6" x14ac:dyDescent="0.2">
      <c r="E1925" t="s">
        <v>349</v>
      </c>
      <c r="F1925" t="s">
        <v>2130</v>
      </c>
    </row>
    <row r="1926" spans="5:6" x14ac:dyDescent="0.2">
      <c r="E1926" t="s">
        <v>349</v>
      </c>
      <c r="F1926" t="s">
        <v>2131</v>
      </c>
    </row>
    <row r="1927" spans="5:6" x14ac:dyDescent="0.2">
      <c r="E1927" s="45" t="s">
        <v>195</v>
      </c>
      <c r="F1927" s="45" t="s">
        <v>198</v>
      </c>
    </row>
    <row r="1928" spans="5:6" x14ac:dyDescent="0.2">
      <c r="E1928" t="s">
        <v>349</v>
      </c>
      <c r="F1928" t="s">
        <v>1642</v>
      </c>
    </row>
    <row r="1929" spans="5:6" x14ac:dyDescent="0.2">
      <c r="E1929" t="s">
        <v>349</v>
      </c>
      <c r="F1929" t="s">
        <v>2132</v>
      </c>
    </row>
    <row r="1930" spans="5:6" x14ac:dyDescent="0.2">
      <c r="E1930" t="s">
        <v>349</v>
      </c>
      <c r="F1930" t="s">
        <v>2133</v>
      </c>
    </row>
    <row r="1931" spans="5:6" x14ac:dyDescent="0.2">
      <c r="E1931" t="s">
        <v>349</v>
      </c>
      <c r="F1931" t="s">
        <v>2134</v>
      </c>
    </row>
    <row r="1932" spans="5:6" x14ac:dyDescent="0.2">
      <c r="E1932" t="s">
        <v>349</v>
      </c>
      <c r="F1932" t="s">
        <v>2135</v>
      </c>
    </row>
    <row r="1933" spans="5:6" x14ac:dyDescent="0.2">
      <c r="E1933" t="s">
        <v>349</v>
      </c>
      <c r="F1933" t="s">
        <v>2136</v>
      </c>
    </row>
    <row r="1934" spans="5:6" x14ac:dyDescent="0.2">
      <c r="E1934" t="s">
        <v>349</v>
      </c>
      <c r="F1934" t="s">
        <v>2137</v>
      </c>
    </row>
    <row r="1935" spans="5:6" x14ac:dyDescent="0.2">
      <c r="E1935" t="s">
        <v>349</v>
      </c>
      <c r="F1935" t="s">
        <v>2138</v>
      </c>
    </row>
    <row r="1936" spans="5:6" x14ac:dyDescent="0.2">
      <c r="E1936" t="s">
        <v>349</v>
      </c>
      <c r="F1936" t="s">
        <v>2139</v>
      </c>
    </row>
    <row r="1937" spans="5:6" x14ac:dyDescent="0.2">
      <c r="E1937" t="s">
        <v>349</v>
      </c>
      <c r="F1937" t="s">
        <v>2140</v>
      </c>
    </row>
    <row r="1938" spans="5:6" x14ac:dyDescent="0.2">
      <c r="E1938" t="s">
        <v>349</v>
      </c>
      <c r="F1938" t="s">
        <v>2141</v>
      </c>
    </row>
    <row r="1939" spans="5:6" x14ac:dyDescent="0.2">
      <c r="E1939" t="s">
        <v>349</v>
      </c>
      <c r="F1939" t="s">
        <v>2142</v>
      </c>
    </row>
    <row r="1940" spans="5:6" x14ac:dyDescent="0.2">
      <c r="E1940" t="s">
        <v>349</v>
      </c>
      <c r="F1940" t="s">
        <v>2143</v>
      </c>
    </row>
    <row r="1941" spans="5:6" x14ac:dyDescent="0.2">
      <c r="E1941" t="s">
        <v>349</v>
      </c>
      <c r="F1941" t="s">
        <v>2144</v>
      </c>
    </row>
    <row r="1942" spans="5:6" x14ac:dyDescent="0.2">
      <c r="E1942" t="s">
        <v>349</v>
      </c>
      <c r="F1942" t="s">
        <v>2145</v>
      </c>
    </row>
    <row r="1943" spans="5:6" x14ac:dyDescent="0.2">
      <c r="E1943" t="s">
        <v>349</v>
      </c>
      <c r="F1943" t="s">
        <v>2146</v>
      </c>
    </row>
    <row r="1944" spans="5:6" x14ac:dyDescent="0.2">
      <c r="E1944" t="s">
        <v>349</v>
      </c>
      <c r="F1944" t="s">
        <v>2147</v>
      </c>
    </row>
    <row r="1945" spans="5:6" x14ac:dyDescent="0.2">
      <c r="E1945" t="s">
        <v>349</v>
      </c>
      <c r="F1945" t="s">
        <v>2148</v>
      </c>
    </row>
    <row r="1946" spans="5:6" x14ac:dyDescent="0.2">
      <c r="E1946" t="s">
        <v>349</v>
      </c>
      <c r="F1946" t="s">
        <v>2149</v>
      </c>
    </row>
    <row r="1947" spans="5:6" x14ac:dyDescent="0.2">
      <c r="E1947" t="s">
        <v>349</v>
      </c>
      <c r="F1947" t="s">
        <v>2150</v>
      </c>
    </row>
    <row r="1948" spans="5:6" x14ac:dyDescent="0.2">
      <c r="E1948" t="s">
        <v>349</v>
      </c>
      <c r="F1948" t="s">
        <v>2151</v>
      </c>
    </row>
    <row r="1949" spans="5:6" x14ac:dyDescent="0.2">
      <c r="E1949" t="s">
        <v>349</v>
      </c>
      <c r="F1949" t="s">
        <v>2152</v>
      </c>
    </row>
    <row r="1950" spans="5:6" x14ac:dyDescent="0.2">
      <c r="E1950" t="s">
        <v>349</v>
      </c>
      <c r="F1950" t="s">
        <v>2153</v>
      </c>
    </row>
    <row r="1951" spans="5:6" x14ac:dyDescent="0.2">
      <c r="E1951" t="s">
        <v>349</v>
      </c>
      <c r="F1951" t="s">
        <v>2154</v>
      </c>
    </row>
    <row r="1952" spans="5:6" x14ac:dyDescent="0.2">
      <c r="E1952" t="s">
        <v>349</v>
      </c>
      <c r="F1952" t="s">
        <v>2155</v>
      </c>
    </row>
    <row r="1953" spans="5:6" x14ac:dyDescent="0.2">
      <c r="E1953" t="s">
        <v>349</v>
      </c>
      <c r="F1953" t="s">
        <v>2156</v>
      </c>
    </row>
    <row r="1954" spans="5:6" x14ac:dyDescent="0.2">
      <c r="E1954" t="s">
        <v>349</v>
      </c>
      <c r="F1954" t="s">
        <v>2157</v>
      </c>
    </row>
    <row r="1955" spans="5:6" x14ac:dyDescent="0.2">
      <c r="E1955" t="s">
        <v>349</v>
      </c>
      <c r="F1955" t="s">
        <v>2158</v>
      </c>
    </row>
    <row r="1956" spans="5:6" x14ac:dyDescent="0.2">
      <c r="E1956" t="s">
        <v>349</v>
      </c>
      <c r="F1956" t="s">
        <v>2159</v>
      </c>
    </row>
    <row r="1957" spans="5:6" x14ac:dyDescent="0.2">
      <c r="E1957" t="s">
        <v>349</v>
      </c>
      <c r="F1957" t="s">
        <v>2160</v>
      </c>
    </row>
    <row r="1958" spans="5:6" x14ac:dyDescent="0.2">
      <c r="E1958" t="s">
        <v>349</v>
      </c>
      <c r="F1958" t="s">
        <v>2161</v>
      </c>
    </row>
    <row r="1959" spans="5:6" x14ac:dyDescent="0.2">
      <c r="E1959" t="s">
        <v>349</v>
      </c>
      <c r="F1959" t="s">
        <v>2162</v>
      </c>
    </row>
    <row r="1960" spans="5:6" x14ac:dyDescent="0.2">
      <c r="E1960" t="s">
        <v>349</v>
      </c>
      <c r="F1960" t="s">
        <v>2163</v>
      </c>
    </row>
    <row r="1961" spans="5:6" x14ac:dyDescent="0.2">
      <c r="E1961" t="s">
        <v>349</v>
      </c>
      <c r="F1961" t="s">
        <v>2164</v>
      </c>
    </row>
    <row r="1962" spans="5:6" x14ac:dyDescent="0.2">
      <c r="E1962" t="s">
        <v>349</v>
      </c>
      <c r="F1962" t="s">
        <v>2165</v>
      </c>
    </row>
    <row r="1963" spans="5:6" x14ac:dyDescent="0.2">
      <c r="E1963" t="s">
        <v>349</v>
      </c>
      <c r="F1963" t="s">
        <v>2166</v>
      </c>
    </row>
    <row r="1964" spans="5:6" x14ac:dyDescent="0.2">
      <c r="E1964" t="s">
        <v>349</v>
      </c>
      <c r="F1964" t="s">
        <v>2167</v>
      </c>
    </row>
    <row r="1965" spans="5:6" x14ac:dyDescent="0.2">
      <c r="E1965" s="45" t="s">
        <v>195</v>
      </c>
      <c r="F1965" s="45" t="s">
        <v>199</v>
      </c>
    </row>
    <row r="1966" spans="5:6" x14ac:dyDescent="0.2">
      <c r="E1966" t="s">
        <v>349</v>
      </c>
      <c r="F1966" t="s">
        <v>2168</v>
      </c>
    </row>
    <row r="1967" spans="5:6" x14ac:dyDescent="0.2">
      <c r="E1967" t="s">
        <v>349</v>
      </c>
      <c r="F1967" t="s">
        <v>2169</v>
      </c>
    </row>
    <row r="1968" spans="5:6" x14ac:dyDescent="0.2">
      <c r="E1968" t="s">
        <v>349</v>
      </c>
      <c r="F1968" t="s">
        <v>2170</v>
      </c>
    </row>
    <row r="1969" spans="5:6" x14ac:dyDescent="0.2">
      <c r="E1969" t="s">
        <v>349</v>
      </c>
      <c r="F1969" t="s">
        <v>2171</v>
      </c>
    </row>
    <row r="1970" spans="5:6" x14ac:dyDescent="0.2">
      <c r="E1970" t="s">
        <v>349</v>
      </c>
      <c r="F1970" t="s">
        <v>2172</v>
      </c>
    </row>
    <row r="1971" spans="5:6" x14ac:dyDescent="0.2">
      <c r="E1971" t="s">
        <v>349</v>
      </c>
      <c r="F1971" t="s">
        <v>2173</v>
      </c>
    </row>
    <row r="1972" spans="5:6" x14ac:dyDescent="0.2">
      <c r="E1972" t="s">
        <v>349</v>
      </c>
      <c r="F1972" t="s">
        <v>2174</v>
      </c>
    </row>
    <row r="1973" spans="5:6" x14ac:dyDescent="0.2">
      <c r="E1973" t="s">
        <v>349</v>
      </c>
      <c r="F1973" t="s">
        <v>2175</v>
      </c>
    </row>
    <row r="1974" spans="5:6" x14ac:dyDescent="0.2">
      <c r="E1974" t="s">
        <v>349</v>
      </c>
      <c r="F1974" t="s">
        <v>2176</v>
      </c>
    </row>
    <row r="1975" spans="5:6" x14ac:dyDescent="0.2">
      <c r="E1975" t="s">
        <v>349</v>
      </c>
      <c r="F1975" t="s">
        <v>2177</v>
      </c>
    </row>
    <row r="1976" spans="5:6" x14ac:dyDescent="0.2">
      <c r="E1976" t="s">
        <v>349</v>
      </c>
      <c r="F1976" t="s">
        <v>2178</v>
      </c>
    </row>
    <row r="1977" spans="5:6" x14ac:dyDescent="0.2">
      <c r="E1977" t="s">
        <v>349</v>
      </c>
      <c r="F1977" t="s">
        <v>2179</v>
      </c>
    </row>
    <row r="1978" spans="5:6" x14ac:dyDescent="0.2">
      <c r="E1978" t="s">
        <v>349</v>
      </c>
      <c r="F1978" t="s">
        <v>2180</v>
      </c>
    </row>
    <row r="1979" spans="5:6" x14ac:dyDescent="0.2">
      <c r="E1979" t="s">
        <v>349</v>
      </c>
      <c r="F1979" t="s">
        <v>2181</v>
      </c>
    </row>
    <row r="1980" spans="5:6" x14ac:dyDescent="0.2">
      <c r="E1980" t="s">
        <v>349</v>
      </c>
      <c r="F1980" t="s">
        <v>2182</v>
      </c>
    </row>
    <row r="1981" spans="5:6" x14ac:dyDescent="0.2">
      <c r="E1981" t="s">
        <v>349</v>
      </c>
      <c r="F1981" t="s">
        <v>2183</v>
      </c>
    </row>
    <row r="1982" spans="5:6" x14ac:dyDescent="0.2">
      <c r="E1982" t="s">
        <v>349</v>
      </c>
      <c r="F1982" t="s">
        <v>2184</v>
      </c>
    </row>
    <row r="1983" spans="5:6" x14ac:dyDescent="0.2">
      <c r="E1983" t="s">
        <v>349</v>
      </c>
      <c r="F1983" t="s">
        <v>2185</v>
      </c>
    </row>
    <row r="1984" spans="5:6" x14ac:dyDescent="0.2">
      <c r="E1984" t="s">
        <v>349</v>
      </c>
      <c r="F1984" t="s">
        <v>2186</v>
      </c>
    </row>
    <row r="1985" spans="5:6" x14ac:dyDescent="0.2">
      <c r="E1985" t="s">
        <v>349</v>
      </c>
      <c r="F1985" t="s">
        <v>2187</v>
      </c>
    </row>
    <row r="1986" spans="5:6" x14ac:dyDescent="0.2">
      <c r="E1986" t="s">
        <v>349</v>
      </c>
      <c r="F1986" t="s">
        <v>2188</v>
      </c>
    </row>
    <row r="1987" spans="5:6" x14ac:dyDescent="0.2">
      <c r="E1987" t="s">
        <v>349</v>
      </c>
      <c r="F1987" t="s">
        <v>2189</v>
      </c>
    </row>
    <row r="1988" spans="5:6" x14ac:dyDescent="0.2">
      <c r="E1988" t="s">
        <v>349</v>
      </c>
      <c r="F1988" t="s">
        <v>2190</v>
      </c>
    </row>
    <row r="1989" spans="5:6" x14ac:dyDescent="0.2">
      <c r="E1989" t="s">
        <v>349</v>
      </c>
      <c r="F1989" t="s">
        <v>2191</v>
      </c>
    </row>
    <row r="1990" spans="5:6" x14ac:dyDescent="0.2">
      <c r="E1990" t="s">
        <v>349</v>
      </c>
      <c r="F1990" t="s">
        <v>2192</v>
      </c>
    </row>
    <row r="1991" spans="5:6" x14ac:dyDescent="0.2">
      <c r="E1991" s="45" t="s">
        <v>195</v>
      </c>
      <c r="F1991" s="45" t="s">
        <v>200</v>
      </c>
    </row>
    <row r="1992" spans="5:6" x14ac:dyDescent="0.2">
      <c r="E1992" t="s">
        <v>349</v>
      </c>
      <c r="F1992" t="s">
        <v>2193</v>
      </c>
    </row>
    <row r="1993" spans="5:6" x14ac:dyDescent="0.2">
      <c r="E1993" t="s">
        <v>349</v>
      </c>
      <c r="F1993" t="s">
        <v>2194</v>
      </c>
    </row>
    <row r="1994" spans="5:6" x14ac:dyDescent="0.2">
      <c r="E1994" t="s">
        <v>349</v>
      </c>
      <c r="F1994" t="s">
        <v>2195</v>
      </c>
    </row>
    <row r="1995" spans="5:6" x14ac:dyDescent="0.2">
      <c r="E1995" t="s">
        <v>349</v>
      </c>
      <c r="F1995" t="s">
        <v>2196</v>
      </c>
    </row>
    <row r="1996" spans="5:6" x14ac:dyDescent="0.2">
      <c r="E1996" t="s">
        <v>349</v>
      </c>
      <c r="F1996" t="s">
        <v>2197</v>
      </c>
    </row>
    <row r="1997" spans="5:6" x14ac:dyDescent="0.2">
      <c r="E1997" t="s">
        <v>349</v>
      </c>
      <c r="F1997" t="s">
        <v>2198</v>
      </c>
    </row>
    <row r="1998" spans="5:6" x14ac:dyDescent="0.2">
      <c r="E1998" t="s">
        <v>349</v>
      </c>
      <c r="F1998" t="s">
        <v>2199</v>
      </c>
    </row>
    <row r="1999" spans="5:6" x14ac:dyDescent="0.2">
      <c r="E1999" t="s">
        <v>349</v>
      </c>
      <c r="F1999" t="s">
        <v>2200</v>
      </c>
    </row>
    <row r="2000" spans="5:6" x14ac:dyDescent="0.2">
      <c r="E2000" t="s">
        <v>349</v>
      </c>
      <c r="F2000" t="s">
        <v>2201</v>
      </c>
    </row>
    <row r="2001" spans="5:6" x14ac:dyDescent="0.2">
      <c r="E2001" t="s">
        <v>349</v>
      </c>
      <c r="F2001" t="s">
        <v>2202</v>
      </c>
    </row>
    <row r="2002" spans="5:6" x14ac:dyDescent="0.2">
      <c r="E2002" t="s">
        <v>349</v>
      </c>
      <c r="F2002" t="s">
        <v>2203</v>
      </c>
    </row>
    <row r="2003" spans="5:6" x14ac:dyDescent="0.2">
      <c r="E2003" s="45" t="s">
        <v>195</v>
      </c>
      <c r="F2003" s="45" t="s">
        <v>201</v>
      </c>
    </row>
    <row r="2004" spans="5:6" x14ac:dyDescent="0.2">
      <c r="E2004" t="s">
        <v>349</v>
      </c>
      <c r="F2004" t="s">
        <v>2204</v>
      </c>
    </row>
    <row r="2005" spans="5:6" x14ac:dyDescent="0.2">
      <c r="E2005" t="s">
        <v>349</v>
      </c>
      <c r="F2005" t="s">
        <v>2205</v>
      </c>
    </row>
    <row r="2006" spans="5:6" x14ac:dyDescent="0.2">
      <c r="E2006" t="s">
        <v>349</v>
      </c>
      <c r="F2006" t="s">
        <v>2206</v>
      </c>
    </row>
    <row r="2007" spans="5:6" x14ac:dyDescent="0.2">
      <c r="E2007" t="s">
        <v>349</v>
      </c>
      <c r="F2007" t="s">
        <v>2207</v>
      </c>
    </row>
    <row r="2008" spans="5:6" x14ac:dyDescent="0.2">
      <c r="E2008" t="s">
        <v>349</v>
      </c>
      <c r="F2008" t="s">
        <v>867</v>
      </c>
    </row>
    <row r="2009" spans="5:6" x14ac:dyDescent="0.2">
      <c r="E2009" t="s">
        <v>349</v>
      </c>
      <c r="F2009" t="s">
        <v>2208</v>
      </c>
    </row>
    <row r="2010" spans="5:6" x14ac:dyDescent="0.2">
      <c r="E2010" t="s">
        <v>349</v>
      </c>
      <c r="F2010" t="s">
        <v>2209</v>
      </c>
    </row>
    <row r="2011" spans="5:6" x14ac:dyDescent="0.2">
      <c r="E2011" t="s">
        <v>349</v>
      </c>
      <c r="F2011" t="s">
        <v>2210</v>
      </c>
    </row>
    <row r="2012" spans="5:6" x14ac:dyDescent="0.2">
      <c r="E2012" t="s">
        <v>349</v>
      </c>
      <c r="F2012" t="s">
        <v>2211</v>
      </c>
    </row>
    <row r="2013" spans="5:6" x14ac:dyDescent="0.2">
      <c r="E2013" t="s">
        <v>349</v>
      </c>
      <c r="F2013" t="s">
        <v>2212</v>
      </c>
    </row>
    <row r="2014" spans="5:6" x14ac:dyDescent="0.2">
      <c r="E2014" t="s">
        <v>349</v>
      </c>
      <c r="F2014" t="s">
        <v>2213</v>
      </c>
    </row>
    <row r="2015" spans="5:6" x14ac:dyDescent="0.2">
      <c r="E2015" t="s">
        <v>349</v>
      </c>
      <c r="F2015" t="s">
        <v>2214</v>
      </c>
    </row>
    <row r="2016" spans="5:6" x14ac:dyDescent="0.2">
      <c r="E2016" t="s">
        <v>349</v>
      </c>
      <c r="F2016" t="s">
        <v>2215</v>
      </c>
    </row>
    <row r="2017" spans="5:6" x14ac:dyDescent="0.2">
      <c r="E2017" t="s">
        <v>349</v>
      </c>
      <c r="F2017" t="s">
        <v>2216</v>
      </c>
    </row>
    <row r="2018" spans="5:6" x14ac:dyDescent="0.2">
      <c r="E2018" t="s">
        <v>349</v>
      </c>
      <c r="F2018" t="s">
        <v>2217</v>
      </c>
    </row>
    <row r="2019" spans="5:6" x14ac:dyDescent="0.2">
      <c r="E2019" t="s">
        <v>349</v>
      </c>
      <c r="F2019" t="s">
        <v>2218</v>
      </c>
    </row>
    <row r="2020" spans="5:6" x14ac:dyDescent="0.2">
      <c r="E2020" t="s">
        <v>349</v>
      </c>
      <c r="F2020" t="s">
        <v>2219</v>
      </c>
    </row>
    <row r="2021" spans="5:6" x14ac:dyDescent="0.2">
      <c r="E2021" t="s">
        <v>349</v>
      </c>
      <c r="F2021" t="s">
        <v>2220</v>
      </c>
    </row>
    <row r="2022" spans="5:6" x14ac:dyDescent="0.2">
      <c r="E2022" t="s">
        <v>349</v>
      </c>
      <c r="F2022" t="s">
        <v>602</v>
      </c>
    </row>
    <row r="2023" spans="5:6" x14ac:dyDescent="0.2">
      <c r="E2023" t="s">
        <v>349</v>
      </c>
      <c r="F2023" t="s">
        <v>2221</v>
      </c>
    </row>
    <row r="2024" spans="5:6" x14ac:dyDescent="0.2">
      <c r="E2024" t="s">
        <v>349</v>
      </c>
      <c r="F2024" t="s">
        <v>2222</v>
      </c>
    </row>
    <row r="2025" spans="5:6" x14ac:dyDescent="0.2">
      <c r="E2025" t="s">
        <v>349</v>
      </c>
      <c r="F2025" t="s">
        <v>2223</v>
      </c>
    </row>
    <row r="2026" spans="5:6" x14ac:dyDescent="0.2">
      <c r="E2026" t="s">
        <v>349</v>
      </c>
      <c r="F2026" t="s">
        <v>2224</v>
      </c>
    </row>
    <row r="2027" spans="5:6" x14ac:dyDescent="0.2">
      <c r="E2027" t="s">
        <v>349</v>
      </c>
      <c r="F2027" t="s">
        <v>2225</v>
      </c>
    </row>
    <row r="2028" spans="5:6" x14ac:dyDescent="0.2">
      <c r="E2028" t="s">
        <v>349</v>
      </c>
      <c r="F2028" t="s">
        <v>2226</v>
      </c>
    </row>
    <row r="2029" spans="5:6" x14ac:dyDescent="0.2">
      <c r="E2029" t="s">
        <v>349</v>
      </c>
      <c r="F2029" t="s">
        <v>2227</v>
      </c>
    </row>
    <row r="2030" spans="5:6" x14ac:dyDescent="0.2">
      <c r="E2030" t="s">
        <v>349</v>
      </c>
      <c r="F2030" t="s">
        <v>2228</v>
      </c>
    </row>
    <row r="2031" spans="5:6" x14ac:dyDescent="0.2">
      <c r="E2031" t="s">
        <v>349</v>
      </c>
      <c r="F2031" t="s">
        <v>2229</v>
      </c>
    </row>
    <row r="2032" spans="5:6" x14ac:dyDescent="0.2">
      <c r="E2032" t="s">
        <v>349</v>
      </c>
      <c r="F2032" t="s">
        <v>2230</v>
      </c>
    </row>
    <row r="2033" spans="5:6" x14ac:dyDescent="0.2">
      <c r="E2033" t="s">
        <v>349</v>
      </c>
      <c r="F2033" t="s">
        <v>2231</v>
      </c>
    </row>
    <row r="2034" spans="5:6" x14ac:dyDescent="0.2">
      <c r="E2034" t="s">
        <v>349</v>
      </c>
      <c r="F2034" t="s">
        <v>551</v>
      </c>
    </row>
    <row r="2035" spans="5:6" x14ac:dyDescent="0.2">
      <c r="E2035" t="s">
        <v>349</v>
      </c>
      <c r="F2035" t="s">
        <v>2232</v>
      </c>
    </row>
    <row r="2036" spans="5:6" x14ac:dyDescent="0.2">
      <c r="E2036" t="s">
        <v>349</v>
      </c>
      <c r="F2036" t="s">
        <v>2233</v>
      </c>
    </row>
    <row r="2037" spans="5:6" x14ac:dyDescent="0.2">
      <c r="E2037" t="s">
        <v>349</v>
      </c>
      <c r="F2037" t="s">
        <v>1404</v>
      </c>
    </row>
    <row r="2038" spans="5:6" x14ac:dyDescent="0.2">
      <c r="E2038" t="s">
        <v>349</v>
      </c>
      <c r="F2038" t="s">
        <v>2234</v>
      </c>
    </row>
    <row r="2039" spans="5:6" x14ac:dyDescent="0.2">
      <c r="E2039" t="s">
        <v>349</v>
      </c>
      <c r="F2039" t="s">
        <v>2235</v>
      </c>
    </row>
    <row r="2040" spans="5:6" x14ac:dyDescent="0.2">
      <c r="E2040" t="s">
        <v>349</v>
      </c>
      <c r="F2040" t="s">
        <v>2236</v>
      </c>
    </row>
    <row r="2041" spans="5:6" x14ac:dyDescent="0.2">
      <c r="E2041" t="s">
        <v>349</v>
      </c>
      <c r="F2041" t="s">
        <v>2237</v>
      </c>
    </row>
    <row r="2042" spans="5:6" x14ac:dyDescent="0.2">
      <c r="E2042" t="s">
        <v>349</v>
      </c>
      <c r="F2042" t="s">
        <v>2238</v>
      </c>
    </row>
    <row r="2043" spans="5:6" x14ac:dyDescent="0.2">
      <c r="E2043" t="s">
        <v>349</v>
      </c>
      <c r="F2043" t="s">
        <v>2239</v>
      </c>
    </row>
    <row r="2044" spans="5:6" x14ac:dyDescent="0.2">
      <c r="E2044" t="s">
        <v>349</v>
      </c>
      <c r="F2044" t="s">
        <v>2240</v>
      </c>
    </row>
    <row r="2045" spans="5:6" x14ac:dyDescent="0.2">
      <c r="E2045" t="s">
        <v>349</v>
      </c>
      <c r="F2045" t="s">
        <v>2241</v>
      </c>
    </row>
    <row r="2046" spans="5:6" x14ac:dyDescent="0.2">
      <c r="E2046" t="s">
        <v>349</v>
      </c>
      <c r="F2046" t="s">
        <v>2242</v>
      </c>
    </row>
    <row r="2047" spans="5:6" x14ac:dyDescent="0.2">
      <c r="E2047" t="s">
        <v>349</v>
      </c>
      <c r="F2047" t="s">
        <v>2243</v>
      </c>
    </row>
    <row r="2048" spans="5:6" x14ac:dyDescent="0.2">
      <c r="E2048" t="s">
        <v>349</v>
      </c>
      <c r="F2048" t="s">
        <v>2244</v>
      </c>
    </row>
    <row r="2049" spans="5:6" x14ac:dyDescent="0.2">
      <c r="E2049" t="s">
        <v>349</v>
      </c>
      <c r="F2049" t="s">
        <v>2245</v>
      </c>
    </row>
    <row r="2050" spans="5:6" x14ac:dyDescent="0.2">
      <c r="E2050" t="s">
        <v>349</v>
      </c>
      <c r="F2050" t="s">
        <v>2246</v>
      </c>
    </row>
    <row r="2051" spans="5:6" x14ac:dyDescent="0.2">
      <c r="E2051" t="s">
        <v>349</v>
      </c>
      <c r="F2051" t="s">
        <v>2247</v>
      </c>
    </row>
    <row r="2052" spans="5:6" x14ac:dyDescent="0.2">
      <c r="E2052" t="s">
        <v>349</v>
      </c>
      <c r="F2052" t="s">
        <v>2248</v>
      </c>
    </row>
    <row r="2053" spans="5:6" x14ac:dyDescent="0.2">
      <c r="E2053" t="s">
        <v>349</v>
      </c>
      <c r="F2053" t="s">
        <v>2249</v>
      </c>
    </row>
    <row r="2054" spans="5:6" x14ac:dyDescent="0.2">
      <c r="E2054" t="s">
        <v>349</v>
      </c>
      <c r="F2054" t="s">
        <v>2250</v>
      </c>
    </row>
    <row r="2055" spans="5:6" x14ac:dyDescent="0.2">
      <c r="E2055" t="s">
        <v>349</v>
      </c>
      <c r="F2055" t="s">
        <v>2251</v>
      </c>
    </row>
    <row r="2056" spans="5:6" x14ac:dyDescent="0.2">
      <c r="E2056" t="s">
        <v>349</v>
      </c>
      <c r="F2056" t="s">
        <v>2252</v>
      </c>
    </row>
    <row r="2057" spans="5:6" x14ac:dyDescent="0.2">
      <c r="E2057" t="s">
        <v>349</v>
      </c>
      <c r="F2057" t="s">
        <v>2253</v>
      </c>
    </row>
    <row r="2058" spans="5:6" x14ac:dyDescent="0.2">
      <c r="E2058" t="s">
        <v>349</v>
      </c>
      <c r="F2058" t="s">
        <v>2254</v>
      </c>
    </row>
    <row r="2059" spans="5:6" x14ac:dyDescent="0.2">
      <c r="E2059" t="s">
        <v>349</v>
      </c>
      <c r="F2059" t="s">
        <v>2255</v>
      </c>
    </row>
    <row r="2060" spans="5:6" x14ac:dyDescent="0.2">
      <c r="E2060" t="s">
        <v>349</v>
      </c>
      <c r="F2060" t="s">
        <v>2256</v>
      </c>
    </row>
    <row r="2061" spans="5:6" x14ac:dyDescent="0.2">
      <c r="E2061" t="s">
        <v>349</v>
      </c>
      <c r="F2061" t="s">
        <v>2257</v>
      </c>
    </row>
    <row r="2062" spans="5:6" x14ac:dyDescent="0.2">
      <c r="E2062" t="s">
        <v>349</v>
      </c>
      <c r="F2062" t="s">
        <v>2258</v>
      </c>
    </row>
    <row r="2063" spans="5:6" x14ac:dyDescent="0.2">
      <c r="E2063" t="s">
        <v>349</v>
      </c>
      <c r="F2063" t="s">
        <v>2259</v>
      </c>
    </row>
    <row r="2064" spans="5:6" x14ac:dyDescent="0.2">
      <c r="E2064" t="s">
        <v>349</v>
      </c>
      <c r="F2064" t="s">
        <v>2260</v>
      </c>
    </row>
    <row r="2065" spans="5:6" x14ac:dyDescent="0.2">
      <c r="E2065" s="45" t="s">
        <v>195</v>
      </c>
      <c r="F2065" s="45" t="s">
        <v>202</v>
      </c>
    </row>
    <row r="2066" spans="5:6" x14ac:dyDescent="0.2">
      <c r="E2066" t="s">
        <v>349</v>
      </c>
      <c r="F2066" t="s">
        <v>2261</v>
      </c>
    </row>
    <row r="2067" spans="5:6" x14ac:dyDescent="0.2">
      <c r="E2067" t="s">
        <v>349</v>
      </c>
      <c r="F2067" t="s">
        <v>1227</v>
      </c>
    </row>
    <row r="2068" spans="5:6" x14ac:dyDescent="0.2">
      <c r="E2068" t="s">
        <v>349</v>
      </c>
      <c r="F2068" t="s">
        <v>2262</v>
      </c>
    </row>
    <row r="2069" spans="5:6" x14ac:dyDescent="0.2">
      <c r="E2069" t="s">
        <v>581</v>
      </c>
      <c r="F2069" t="s">
        <v>2263</v>
      </c>
    </row>
    <row r="2070" spans="5:6" x14ac:dyDescent="0.2">
      <c r="E2070" t="s">
        <v>581</v>
      </c>
      <c r="F2070" t="s">
        <v>2264</v>
      </c>
    </row>
    <row r="2071" spans="5:6" x14ac:dyDescent="0.2">
      <c r="E2071" t="s">
        <v>581</v>
      </c>
      <c r="F2071" t="s">
        <v>2265</v>
      </c>
    </row>
    <row r="2072" spans="5:6" x14ac:dyDescent="0.2">
      <c r="E2072" t="s">
        <v>581</v>
      </c>
      <c r="F2072" t="s">
        <v>2266</v>
      </c>
    </row>
    <row r="2073" spans="5:6" x14ac:dyDescent="0.2">
      <c r="E2073" t="s">
        <v>581</v>
      </c>
      <c r="F2073" t="s">
        <v>2267</v>
      </c>
    </row>
    <row r="2074" spans="5:6" x14ac:dyDescent="0.2">
      <c r="E2074" t="s">
        <v>581</v>
      </c>
      <c r="F2074" t="s">
        <v>2268</v>
      </c>
    </row>
    <row r="2075" spans="5:6" x14ac:dyDescent="0.2">
      <c r="E2075" t="s">
        <v>581</v>
      </c>
      <c r="F2075" t="s">
        <v>2269</v>
      </c>
    </row>
    <row r="2076" spans="5:6" x14ac:dyDescent="0.2">
      <c r="E2076" t="s">
        <v>581</v>
      </c>
      <c r="F2076" t="s">
        <v>2270</v>
      </c>
    </row>
    <row r="2077" spans="5:6" x14ac:dyDescent="0.2">
      <c r="E2077" t="s">
        <v>581</v>
      </c>
      <c r="F2077" t="s">
        <v>2271</v>
      </c>
    </row>
    <row r="2078" spans="5:6" x14ac:dyDescent="0.2">
      <c r="E2078" t="s">
        <v>581</v>
      </c>
      <c r="F2078" t="s">
        <v>2272</v>
      </c>
    </row>
    <row r="2079" spans="5:6" x14ac:dyDescent="0.2">
      <c r="E2079" t="s">
        <v>349</v>
      </c>
      <c r="F2079" t="s">
        <v>2273</v>
      </c>
    </row>
    <row r="2080" spans="5:6" x14ac:dyDescent="0.2">
      <c r="E2080" t="s">
        <v>349</v>
      </c>
      <c r="F2080" t="s">
        <v>2274</v>
      </c>
    </row>
    <row r="2081" spans="5:6" x14ac:dyDescent="0.2">
      <c r="E2081" t="s">
        <v>349</v>
      </c>
      <c r="F2081" t="s">
        <v>2275</v>
      </c>
    </row>
    <row r="2082" spans="5:6" x14ac:dyDescent="0.2">
      <c r="E2082" t="s">
        <v>349</v>
      </c>
      <c r="F2082" t="s">
        <v>2276</v>
      </c>
    </row>
    <row r="2083" spans="5:6" x14ac:dyDescent="0.2">
      <c r="E2083" t="s">
        <v>349</v>
      </c>
      <c r="F2083" t="s">
        <v>2277</v>
      </c>
    </row>
    <row r="2084" spans="5:6" x14ac:dyDescent="0.2">
      <c r="E2084" t="s">
        <v>349</v>
      </c>
      <c r="F2084" t="s">
        <v>2278</v>
      </c>
    </row>
    <row r="2085" spans="5:6" x14ac:dyDescent="0.2">
      <c r="E2085" t="s">
        <v>349</v>
      </c>
      <c r="F2085" t="s">
        <v>1051</v>
      </c>
    </row>
    <row r="2086" spans="5:6" x14ac:dyDescent="0.2">
      <c r="E2086" t="s">
        <v>349</v>
      </c>
      <c r="F2086" t="s">
        <v>2279</v>
      </c>
    </row>
    <row r="2087" spans="5:6" x14ac:dyDescent="0.2">
      <c r="E2087" t="s">
        <v>349</v>
      </c>
      <c r="F2087" t="s">
        <v>2280</v>
      </c>
    </row>
    <row r="2088" spans="5:6" x14ac:dyDescent="0.2">
      <c r="E2088" t="s">
        <v>349</v>
      </c>
      <c r="F2088" t="s">
        <v>2281</v>
      </c>
    </row>
    <row r="2089" spans="5:6" x14ac:dyDescent="0.2">
      <c r="E2089" t="s">
        <v>349</v>
      </c>
      <c r="F2089" t="s">
        <v>2282</v>
      </c>
    </row>
    <row r="2090" spans="5:6" x14ac:dyDescent="0.2">
      <c r="E2090" t="s">
        <v>349</v>
      </c>
      <c r="F2090" t="s">
        <v>2283</v>
      </c>
    </row>
    <row r="2091" spans="5:6" x14ac:dyDescent="0.2">
      <c r="E2091" t="s">
        <v>349</v>
      </c>
      <c r="F2091" t="s">
        <v>2284</v>
      </c>
    </row>
    <row r="2092" spans="5:6" x14ac:dyDescent="0.2">
      <c r="E2092" t="s">
        <v>349</v>
      </c>
      <c r="F2092" t="s">
        <v>2285</v>
      </c>
    </row>
    <row r="2093" spans="5:6" x14ac:dyDescent="0.2">
      <c r="E2093" t="s">
        <v>349</v>
      </c>
      <c r="F2093" t="s">
        <v>2286</v>
      </c>
    </row>
    <row r="2094" spans="5:6" x14ac:dyDescent="0.2">
      <c r="E2094" s="45" t="s">
        <v>195</v>
      </c>
      <c r="F2094" s="45" t="s">
        <v>203</v>
      </c>
    </row>
    <row r="2095" spans="5:6" x14ac:dyDescent="0.2">
      <c r="E2095" t="s">
        <v>349</v>
      </c>
      <c r="F2095" t="s">
        <v>2287</v>
      </c>
    </row>
    <row r="2096" spans="5:6" x14ac:dyDescent="0.2">
      <c r="E2096" t="s">
        <v>349</v>
      </c>
      <c r="F2096" t="s">
        <v>2288</v>
      </c>
    </row>
    <row r="2097" spans="4:6" x14ac:dyDescent="0.2">
      <c r="E2097" t="s">
        <v>349</v>
      </c>
      <c r="F2097" t="s">
        <v>2289</v>
      </c>
    </row>
    <row r="2098" spans="4:6" x14ac:dyDescent="0.2">
      <c r="E2098" t="s">
        <v>349</v>
      </c>
      <c r="F2098" t="s">
        <v>2290</v>
      </c>
    </row>
    <row r="2099" spans="4:6" x14ac:dyDescent="0.2">
      <c r="E2099" t="s">
        <v>349</v>
      </c>
      <c r="F2099" t="s">
        <v>1104</v>
      </c>
    </row>
    <row r="2100" spans="4:6" x14ac:dyDescent="0.2">
      <c r="E2100" t="s">
        <v>349</v>
      </c>
      <c r="F2100" t="s">
        <v>2291</v>
      </c>
    </row>
    <row r="2101" spans="4:6" x14ac:dyDescent="0.2">
      <c r="E2101" t="s">
        <v>349</v>
      </c>
      <c r="F2101" t="s">
        <v>2292</v>
      </c>
    </row>
    <row r="2102" spans="4:6" x14ac:dyDescent="0.2">
      <c r="E2102" t="s">
        <v>349</v>
      </c>
      <c r="F2102" t="s">
        <v>2293</v>
      </c>
    </row>
    <row r="2103" spans="4:6" x14ac:dyDescent="0.2">
      <c r="E2103" t="s">
        <v>349</v>
      </c>
      <c r="F2103" t="s">
        <v>2294</v>
      </c>
    </row>
    <row r="2104" spans="4:6" x14ac:dyDescent="0.2">
      <c r="E2104" t="s">
        <v>349</v>
      </c>
      <c r="F2104" t="s">
        <v>2295</v>
      </c>
    </row>
    <row r="2105" spans="4:6" x14ac:dyDescent="0.2">
      <c r="E2105" t="s">
        <v>349</v>
      </c>
      <c r="F2105" t="s">
        <v>2296</v>
      </c>
    </row>
    <row r="2106" spans="4:6" x14ac:dyDescent="0.2">
      <c r="E2106" t="s">
        <v>349</v>
      </c>
      <c r="F2106" t="s">
        <v>2297</v>
      </c>
    </row>
    <row r="2107" spans="4:6" x14ac:dyDescent="0.2">
      <c r="E2107" t="s">
        <v>349</v>
      </c>
      <c r="F2107" t="s">
        <v>2298</v>
      </c>
    </row>
    <row r="2108" spans="4:6" x14ac:dyDescent="0.2">
      <c r="E2108" t="s">
        <v>349</v>
      </c>
      <c r="F2108" t="s">
        <v>2299</v>
      </c>
    </row>
    <row r="2109" spans="4:6" x14ac:dyDescent="0.2">
      <c r="E2109" t="s">
        <v>349</v>
      </c>
      <c r="F2109" t="s">
        <v>2300</v>
      </c>
    </row>
    <row r="2110" spans="4:6" x14ac:dyDescent="0.2">
      <c r="D2110" s="45" t="s">
        <v>2301</v>
      </c>
      <c r="E2110" s="45"/>
    </row>
    <row r="2111" spans="4:6" x14ac:dyDescent="0.2">
      <c r="E2111" s="45" t="s">
        <v>127</v>
      </c>
      <c r="F2111" s="45" t="s">
        <v>205</v>
      </c>
    </row>
    <row r="2112" spans="4:6" x14ac:dyDescent="0.2">
      <c r="E2112" t="s">
        <v>349</v>
      </c>
      <c r="F2112" t="s">
        <v>2302</v>
      </c>
    </row>
    <row r="2113" spans="5:6" x14ac:dyDescent="0.2">
      <c r="E2113" t="s">
        <v>349</v>
      </c>
      <c r="F2113" t="s">
        <v>2303</v>
      </c>
    </row>
    <row r="2114" spans="5:6" x14ac:dyDescent="0.2">
      <c r="E2114" t="s">
        <v>349</v>
      </c>
      <c r="F2114" t="s">
        <v>205</v>
      </c>
    </row>
    <row r="2115" spans="5:6" x14ac:dyDescent="0.2">
      <c r="E2115" t="s">
        <v>349</v>
      </c>
      <c r="F2115" t="s">
        <v>2304</v>
      </c>
    </row>
    <row r="2116" spans="5:6" x14ac:dyDescent="0.2">
      <c r="E2116" t="s">
        <v>349</v>
      </c>
      <c r="F2116" t="s">
        <v>2305</v>
      </c>
    </row>
    <row r="2117" spans="5:6" x14ac:dyDescent="0.2">
      <c r="E2117" t="s">
        <v>349</v>
      </c>
      <c r="F2117" t="s">
        <v>2306</v>
      </c>
    </row>
    <row r="2118" spans="5:6" x14ac:dyDescent="0.2">
      <c r="E2118" t="s">
        <v>349</v>
      </c>
      <c r="F2118" t="s">
        <v>2307</v>
      </c>
    </row>
    <row r="2119" spans="5:6" x14ac:dyDescent="0.2">
      <c r="E2119" t="s">
        <v>349</v>
      </c>
      <c r="F2119" t="s">
        <v>2308</v>
      </c>
    </row>
    <row r="2120" spans="5:6" x14ac:dyDescent="0.2">
      <c r="E2120" t="s">
        <v>349</v>
      </c>
      <c r="F2120" t="s">
        <v>2309</v>
      </c>
    </row>
    <row r="2121" spans="5:6" x14ac:dyDescent="0.2">
      <c r="E2121" t="s">
        <v>349</v>
      </c>
      <c r="F2121" t="s">
        <v>2310</v>
      </c>
    </row>
    <row r="2122" spans="5:6" x14ac:dyDescent="0.2">
      <c r="E2122" s="45" t="s">
        <v>127</v>
      </c>
      <c r="F2122" s="45" t="s">
        <v>206</v>
      </c>
    </row>
    <row r="2123" spans="5:6" x14ac:dyDescent="0.2">
      <c r="E2123" t="s">
        <v>349</v>
      </c>
      <c r="F2123" t="s">
        <v>2311</v>
      </c>
    </row>
    <row r="2124" spans="5:6" x14ac:dyDescent="0.2">
      <c r="E2124" t="s">
        <v>349</v>
      </c>
      <c r="F2124" t="s">
        <v>2312</v>
      </c>
    </row>
    <row r="2125" spans="5:6" x14ac:dyDescent="0.2">
      <c r="E2125" t="s">
        <v>349</v>
      </c>
      <c r="F2125" t="s">
        <v>2313</v>
      </c>
    </row>
    <row r="2126" spans="5:6" x14ac:dyDescent="0.2">
      <c r="E2126" t="s">
        <v>349</v>
      </c>
      <c r="F2126" t="s">
        <v>2314</v>
      </c>
    </row>
    <row r="2127" spans="5:6" x14ac:dyDescent="0.2">
      <c r="E2127" t="s">
        <v>349</v>
      </c>
      <c r="F2127" t="s">
        <v>2315</v>
      </c>
    </row>
    <row r="2128" spans="5:6" x14ac:dyDescent="0.2">
      <c r="E2128" t="s">
        <v>349</v>
      </c>
      <c r="F2128" t="s">
        <v>2316</v>
      </c>
    </row>
    <row r="2129" spans="5:6" x14ac:dyDescent="0.2">
      <c r="E2129" t="s">
        <v>349</v>
      </c>
      <c r="F2129" t="s">
        <v>2317</v>
      </c>
    </row>
    <row r="2130" spans="5:6" x14ac:dyDescent="0.2">
      <c r="E2130" t="s">
        <v>349</v>
      </c>
      <c r="F2130" t="s">
        <v>2318</v>
      </c>
    </row>
    <row r="2131" spans="5:6" x14ac:dyDescent="0.2">
      <c r="E2131" t="s">
        <v>349</v>
      </c>
      <c r="F2131" t="s">
        <v>2319</v>
      </c>
    </row>
    <row r="2132" spans="5:6" x14ac:dyDescent="0.2">
      <c r="E2132" t="s">
        <v>349</v>
      </c>
      <c r="F2132" t="s">
        <v>2320</v>
      </c>
    </row>
    <row r="2133" spans="5:6" x14ac:dyDescent="0.2">
      <c r="E2133" t="s">
        <v>349</v>
      </c>
      <c r="F2133" t="s">
        <v>2321</v>
      </c>
    </row>
    <row r="2134" spans="5:6" x14ac:dyDescent="0.2">
      <c r="E2134" t="s">
        <v>349</v>
      </c>
      <c r="F2134" t="s">
        <v>2322</v>
      </c>
    </row>
    <row r="2135" spans="5:6" x14ac:dyDescent="0.2">
      <c r="E2135" t="s">
        <v>349</v>
      </c>
      <c r="F2135" t="s">
        <v>2323</v>
      </c>
    </row>
    <row r="2136" spans="5:6" x14ac:dyDescent="0.2">
      <c r="E2136" t="s">
        <v>349</v>
      </c>
      <c r="F2136" t="s">
        <v>2324</v>
      </c>
    </row>
    <row r="2137" spans="5:6" x14ac:dyDescent="0.2">
      <c r="E2137" t="s">
        <v>349</v>
      </c>
      <c r="F2137" t="s">
        <v>2325</v>
      </c>
    </row>
    <row r="2138" spans="5:6" x14ac:dyDescent="0.2">
      <c r="E2138" t="s">
        <v>349</v>
      </c>
      <c r="F2138" t="s">
        <v>2326</v>
      </c>
    </row>
    <row r="2139" spans="5:6" x14ac:dyDescent="0.2">
      <c r="E2139" t="s">
        <v>349</v>
      </c>
      <c r="F2139" t="s">
        <v>2327</v>
      </c>
    </row>
    <row r="2140" spans="5:6" x14ac:dyDescent="0.2">
      <c r="E2140" t="s">
        <v>349</v>
      </c>
      <c r="F2140" t="s">
        <v>2328</v>
      </c>
    </row>
    <row r="2141" spans="5:6" x14ac:dyDescent="0.2">
      <c r="E2141" t="s">
        <v>349</v>
      </c>
      <c r="F2141" t="s">
        <v>2329</v>
      </c>
    </row>
    <row r="2142" spans="5:6" x14ac:dyDescent="0.2">
      <c r="E2142" t="s">
        <v>349</v>
      </c>
      <c r="F2142" t="s">
        <v>2330</v>
      </c>
    </row>
    <row r="2143" spans="5:6" x14ac:dyDescent="0.2">
      <c r="E2143" t="s">
        <v>349</v>
      </c>
      <c r="F2143" t="s">
        <v>2331</v>
      </c>
    </row>
    <row r="2144" spans="5:6" x14ac:dyDescent="0.2">
      <c r="E2144" s="45" t="s">
        <v>127</v>
      </c>
      <c r="F2144" s="45" t="s">
        <v>207</v>
      </c>
    </row>
    <row r="2145" spans="5:6" x14ac:dyDescent="0.2">
      <c r="E2145" t="s">
        <v>349</v>
      </c>
      <c r="F2145" t="s">
        <v>2332</v>
      </c>
    </row>
    <row r="2146" spans="5:6" x14ac:dyDescent="0.2">
      <c r="E2146" t="s">
        <v>349</v>
      </c>
      <c r="F2146" t="s">
        <v>2333</v>
      </c>
    </row>
    <row r="2147" spans="5:6" x14ac:dyDescent="0.2">
      <c r="E2147" t="s">
        <v>349</v>
      </c>
      <c r="F2147" t="s">
        <v>2334</v>
      </c>
    </row>
    <row r="2148" spans="5:6" x14ac:dyDescent="0.2">
      <c r="E2148" t="s">
        <v>349</v>
      </c>
      <c r="F2148" t="s">
        <v>2335</v>
      </c>
    </row>
    <row r="2149" spans="5:6" x14ac:dyDescent="0.2">
      <c r="E2149" t="s">
        <v>349</v>
      </c>
      <c r="F2149" t="s">
        <v>2336</v>
      </c>
    </row>
    <row r="2150" spans="5:6" x14ac:dyDescent="0.2">
      <c r="E2150" t="s">
        <v>349</v>
      </c>
      <c r="F2150" t="s">
        <v>598</v>
      </c>
    </row>
    <row r="2151" spans="5:6" x14ac:dyDescent="0.2">
      <c r="E2151" t="s">
        <v>349</v>
      </c>
      <c r="F2151" t="s">
        <v>220</v>
      </c>
    </row>
    <row r="2152" spans="5:6" x14ac:dyDescent="0.2">
      <c r="E2152" t="s">
        <v>349</v>
      </c>
      <c r="F2152" t="s">
        <v>2337</v>
      </c>
    </row>
    <row r="2153" spans="5:6" x14ac:dyDescent="0.2">
      <c r="E2153" t="s">
        <v>349</v>
      </c>
      <c r="F2153" t="s">
        <v>2338</v>
      </c>
    </row>
    <row r="2154" spans="5:6" x14ac:dyDescent="0.2">
      <c r="E2154" t="s">
        <v>349</v>
      </c>
      <c r="F2154" t="s">
        <v>2339</v>
      </c>
    </row>
    <row r="2155" spans="5:6" x14ac:dyDescent="0.2">
      <c r="E2155" t="s">
        <v>349</v>
      </c>
      <c r="F2155" t="s">
        <v>2340</v>
      </c>
    </row>
    <row r="2156" spans="5:6" x14ac:dyDescent="0.2">
      <c r="E2156" s="45" t="s">
        <v>127</v>
      </c>
      <c r="F2156" s="45" t="s">
        <v>208</v>
      </c>
    </row>
    <row r="2157" spans="5:6" x14ac:dyDescent="0.2">
      <c r="E2157" t="s">
        <v>349</v>
      </c>
      <c r="F2157" t="s">
        <v>2341</v>
      </c>
    </row>
    <row r="2158" spans="5:6" x14ac:dyDescent="0.2">
      <c r="E2158" t="s">
        <v>349</v>
      </c>
      <c r="F2158" t="s">
        <v>2342</v>
      </c>
    </row>
    <row r="2159" spans="5:6" x14ac:dyDescent="0.2">
      <c r="E2159" t="s">
        <v>349</v>
      </c>
      <c r="F2159" t="s">
        <v>2343</v>
      </c>
    </row>
    <row r="2160" spans="5:6" x14ac:dyDescent="0.2">
      <c r="E2160" t="s">
        <v>349</v>
      </c>
      <c r="F2160" t="s">
        <v>1703</v>
      </c>
    </row>
    <row r="2161" spans="5:6" x14ac:dyDescent="0.2">
      <c r="E2161" t="s">
        <v>349</v>
      </c>
      <c r="F2161" t="s">
        <v>208</v>
      </c>
    </row>
    <row r="2162" spans="5:6" x14ac:dyDescent="0.2">
      <c r="E2162" t="s">
        <v>349</v>
      </c>
      <c r="F2162" t="s">
        <v>1848</v>
      </c>
    </row>
    <row r="2163" spans="5:6" x14ac:dyDescent="0.2">
      <c r="E2163" t="s">
        <v>349</v>
      </c>
      <c r="F2163" t="s">
        <v>2344</v>
      </c>
    </row>
    <row r="2164" spans="5:6" x14ac:dyDescent="0.2">
      <c r="E2164" s="45" t="s">
        <v>127</v>
      </c>
      <c r="F2164" s="45" t="s">
        <v>209</v>
      </c>
    </row>
    <row r="2165" spans="5:6" x14ac:dyDescent="0.2">
      <c r="E2165" t="s">
        <v>349</v>
      </c>
      <c r="F2165" t="s">
        <v>2345</v>
      </c>
    </row>
    <row r="2166" spans="5:6" x14ac:dyDescent="0.2">
      <c r="E2166" t="s">
        <v>349</v>
      </c>
      <c r="F2166" t="s">
        <v>2346</v>
      </c>
    </row>
    <row r="2167" spans="5:6" x14ac:dyDescent="0.2">
      <c r="E2167" t="s">
        <v>349</v>
      </c>
      <c r="F2167" t="s">
        <v>2347</v>
      </c>
    </row>
    <row r="2168" spans="5:6" x14ac:dyDescent="0.2">
      <c r="E2168" t="s">
        <v>349</v>
      </c>
      <c r="F2168" t="s">
        <v>2348</v>
      </c>
    </row>
    <row r="2169" spans="5:6" x14ac:dyDescent="0.2">
      <c r="E2169" t="s">
        <v>349</v>
      </c>
      <c r="F2169" t="s">
        <v>2349</v>
      </c>
    </row>
    <row r="2170" spans="5:6" x14ac:dyDescent="0.2">
      <c r="E2170" t="s">
        <v>349</v>
      </c>
      <c r="F2170" t="s">
        <v>2350</v>
      </c>
    </row>
    <row r="2171" spans="5:6" x14ac:dyDescent="0.2">
      <c r="E2171" t="s">
        <v>349</v>
      </c>
      <c r="F2171" t="s">
        <v>209</v>
      </c>
    </row>
    <row r="2172" spans="5:6" x14ac:dyDescent="0.2">
      <c r="E2172" t="s">
        <v>349</v>
      </c>
      <c r="F2172" t="s">
        <v>2351</v>
      </c>
    </row>
    <row r="2173" spans="5:6" x14ac:dyDescent="0.2">
      <c r="E2173" t="s">
        <v>349</v>
      </c>
      <c r="F2173" t="s">
        <v>2352</v>
      </c>
    </row>
    <row r="2174" spans="5:6" x14ac:dyDescent="0.2">
      <c r="E2174" t="s">
        <v>349</v>
      </c>
      <c r="F2174" t="s">
        <v>2353</v>
      </c>
    </row>
    <row r="2175" spans="5:6" x14ac:dyDescent="0.2">
      <c r="E2175" t="s">
        <v>349</v>
      </c>
      <c r="F2175" t="s">
        <v>2354</v>
      </c>
    </row>
    <row r="2176" spans="5:6" x14ac:dyDescent="0.2">
      <c r="E2176" t="s">
        <v>349</v>
      </c>
      <c r="F2176" t="s">
        <v>2355</v>
      </c>
    </row>
    <row r="2177" spans="5:6" x14ac:dyDescent="0.2">
      <c r="E2177" t="s">
        <v>349</v>
      </c>
      <c r="F2177" t="s">
        <v>2356</v>
      </c>
    </row>
    <row r="2178" spans="5:6" x14ac:dyDescent="0.2">
      <c r="E2178" t="s">
        <v>349</v>
      </c>
      <c r="F2178" t="s">
        <v>2357</v>
      </c>
    </row>
    <row r="2179" spans="5:6" x14ac:dyDescent="0.2">
      <c r="E2179" s="45" t="s">
        <v>127</v>
      </c>
      <c r="F2179" s="45" t="s">
        <v>210</v>
      </c>
    </row>
    <row r="2180" spans="5:6" x14ac:dyDescent="0.2">
      <c r="E2180" t="s">
        <v>349</v>
      </c>
      <c r="F2180" t="s">
        <v>2358</v>
      </c>
    </row>
    <row r="2181" spans="5:6" x14ac:dyDescent="0.2">
      <c r="E2181" t="s">
        <v>349</v>
      </c>
      <c r="F2181" t="s">
        <v>210</v>
      </c>
    </row>
    <row r="2182" spans="5:6" x14ac:dyDescent="0.2">
      <c r="E2182" t="s">
        <v>349</v>
      </c>
      <c r="F2182" t="s">
        <v>2359</v>
      </c>
    </row>
    <row r="2183" spans="5:6" x14ac:dyDescent="0.2">
      <c r="E2183" t="s">
        <v>349</v>
      </c>
      <c r="F2183" t="s">
        <v>2360</v>
      </c>
    </row>
    <row r="2184" spans="5:6" x14ac:dyDescent="0.2">
      <c r="E2184" s="45" t="s">
        <v>127</v>
      </c>
      <c r="F2184" s="45" t="s">
        <v>211</v>
      </c>
    </row>
    <row r="2185" spans="5:6" x14ac:dyDescent="0.2">
      <c r="E2185" t="s">
        <v>349</v>
      </c>
      <c r="F2185" t="s">
        <v>2361</v>
      </c>
    </row>
    <row r="2186" spans="5:6" x14ac:dyDescent="0.2">
      <c r="E2186" t="s">
        <v>349</v>
      </c>
      <c r="F2186" t="s">
        <v>211</v>
      </c>
    </row>
    <row r="2187" spans="5:6" x14ac:dyDescent="0.2">
      <c r="E2187" s="45" t="s">
        <v>127</v>
      </c>
      <c r="F2187" s="45" t="s">
        <v>212</v>
      </c>
    </row>
    <row r="2188" spans="5:6" x14ac:dyDescent="0.2">
      <c r="E2188" t="s">
        <v>349</v>
      </c>
      <c r="F2188" t="s">
        <v>212</v>
      </c>
    </row>
    <row r="2189" spans="5:6" x14ac:dyDescent="0.2">
      <c r="E2189" s="45" t="s">
        <v>127</v>
      </c>
      <c r="F2189" s="45" t="s">
        <v>213</v>
      </c>
    </row>
    <row r="2190" spans="5:6" x14ac:dyDescent="0.2">
      <c r="E2190" t="s">
        <v>349</v>
      </c>
      <c r="F2190" t="s">
        <v>2362</v>
      </c>
    </row>
    <row r="2191" spans="5:6" x14ac:dyDescent="0.2">
      <c r="E2191" t="s">
        <v>349</v>
      </c>
      <c r="F2191" t="s">
        <v>213</v>
      </c>
    </row>
    <row r="2192" spans="5:6" x14ac:dyDescent="0.2">
      <c r="E2192" t="s">
        <v>349</v>
      </c>
      <c r="F2192" t="s">
        <v>2363</v>
      </c>
    </row>
    <row r="2193" spans="4:6" x14ac:dyDescent="0.2">
      <c r="E2193" t="s">
        <v>349</v>
      </c>
      <c r="F2193" t="s">
        <v>2364</v>
      </c>
    </row>
    <row r="2194" spans="4:6" x14ac:dyDescent="0.2">
      <c r="E2194" t="s">
        <v>349</v>
      </c>
      <c r="F2194" t="s">
        <v>2365</v>
      </c>
    </row>
    <row r="2195" spans="4:6" x14ac:dyDescent="0.2">
      <c r="E2195" t="s">
        <v>349</v>
      </c>
      <c r="F2195" t="s">
        <v>2366</v>
      </c>
    </row>
    <row r="2196" spans="4:6" x14ac:dyDescent="0.2">
      <c r="E2196" t="s">
        <v>349</v>
      </c>
      <c r="F2196" t="s">
        <v>2367</v>
      </c>
    </row>
    <row r="2197" spans="4:6" x14ac:dyDescent="0.2">
      <c r="E2197" t="s">
        <v>349</v>
      </c>
      <c r="F2197" t="s">
        <v>2368</v>
      </c>
    </row>
    <row r="2198" spans="4:6" x14ac:dyDescent="0.2">
      <c r="D2198" s="45" t="s">
        <v>2369</v>
      </c>
    </row>
    <row r="2199" spans="4:6" x14ac:dyDescent="0.2">
      <c r="E2199" s="45" t="s">
        <v>127</v>
      </c>
      <c r="F2199" s="45" t="s">
        <v>215</v>
      </c>
    </row>
    <row r="2200" spans="4:6" x14ac:dyDescent="0.2">
      <c r="E2200" t="s">
        <v>349</v>
      </c>
      <c r="F2200" t="s">
        <v>215</v>
      </c>
    </row>
    <row r="2201" spans="4:6" x14ac:dyDescent="0.2">
      <c r="E2201" t="s">
        <v>349</v>
      </c>
      <c r="F2201" t="s">
        <v>2370</v>
      </c>
    </row>
    <row r="2202" spans="4:6" x14ac:dyDescent="0.2">
      <c r="E2202" t="s">
        <v>349</v>
      </c>
      <c r="F2202" t="s">
        <v>2371</v>
      </c>
    </row>
    <row r="2203" spans="4:6" x14ac:dyDescent="0.2">
      <c r="E2203" t="s">
        <v>349</v>
      </c>
      <c r="F2203" t="s">
        <v>2372</v>
      </c>
    </row>
    <row r="2204" spans="4:6" x14ac:dyDescent="0.2">
      <c r="E2204" t="s">
        <v>349</v>
      </c>
      <c r="F2204" t="s">
        <v>2373</v>
      </c>
    </row>
    <row r="2205" spans="4:6" x14ac:dyDescent="0.2">
      <c r="E2205" t="s">
        <v>349</v>
      </c>
      <c r="F2205" t="s">
        <v>2374</v>
      </c>
    </row>
    <row r="2206" spans="4:6" x14ac:dyDescent="0.2">
      <c r="E2206" t="s">
        <v>349</v>
      </c>
      <c r="F2206" t="s">
        <v>2375</v>
      </c>
    </row>
    <row r="2207" spans="4:6" x14ac:dyDescent="0.2">
      <c r="E2207" t="s">
        <v>349</v>
      </c>
      <c r="F2207" t="s">
        <v>2376</v>
      </c>
    </row>
    <row r="2208" spans="4:6" x14ac:dyDescent="0.2">
      <c r="E2208" s="45" t="s">
        <v>127</v>
      </c>
      <c r="F2208" s="45" t="s">
        <v>216</v>
      </c>
    </row>
    <row r="2209" spans="5:6" x14ac:dyDescent="0.2">
      <c r="E2209" t="s">
        <v>349</v>
      </c>
      <c r="F2209" t="s">
        <v>216</v>
      </c>
    </row>
    <row r="2210" spans="5:6" x14ac:dyDescent="0.2">
      <c r="E2210" t="s">
        <v>349</v>
      </c>
      <c r="F2210" t="s">
        <v>2377</v>
      </c>
    </row>
    <row r="2211" spans="5:6" x14ac:dyDescent="0.2">
      <c r="E2211" t="s">
        <v>349</v>
      </c>
      <c r="F2211" t="s">
        <v>2378</v>
      </c>
    </row>
    <row r="2212" spans="5:6" x14ac:dyDescent="0.2">
      <c r="E2212" t="s">
        <v>349</v>
      </c>
      <c r="F2212" t="s">
        <v>2379</v>
      </c>
    </row>
    <row r="2213" spans="5:6" x14ac:dyDescent="0.2">
      <c r="E2213" t="s">
        <v>349</v>
      </c>
      <c r="F2213" t="s">
        <v>2380</v>
      </c>
    </row>
    <row r="2214" spans="5:6" x14ac:dyDescent="0.2">
      <c r="E2214" t="s">
        <v>349</v>
      </c>
      <c r="F2214" t="s">
        <v>2381</v>
      </c>
    </row>
    <row r="2215" spans="5:6" x14ac:dyDescent="0.2">
      <c r="E2215" t="s">
        <v>349</v>
      </c>
      <c r="F2215" t="s">
        <v>2382</v>
      </c>
    </row>
    <row r="2216" spans="5:6" x14ac:dyDescent="0.2">
      <c r="E2216" t="s">
        <v>349</v>
      </c>
      <c r="F2216" t="s">
        <v>2383</v>
      </c>
    </row>
    <row r="2217" spans="5:6" x14ac:dyDescent="0.2">
      <c r="E2217" t="s">
        <v>349</v>
      </c>
      <c r="F2217" t="s">
        <v>2384</v>
      </c>
    </row>
    <row r="2218" spans="5:6" x14ac:dyDescent="0.2">
      <c r="E2218" s="45" t="s">
        <v>127</v>
      </c>
      <c r="F2218" s="45" t="s">
        <v>217</v>
      </c>
    </row>
    <row r="2219" spans="5:6" x14ac:dyDescent="0.2">
      <c r="E2219" t="s">
        <v>349</v>
      </c>
      <c r="F2219" t="s">
        <v>217</v>
      </c>
    </row>
    <row r="2220" spans="5:6" x14ac:dyDescent="0.2">
      <c r="E2220" t="s">
        <v>349</v>
      </c>
      <c r="F2220" t="s">
        <v>2385</v>
      </c>
    </row>
    <row r="2221" spans="5:6" x14ac:dyDescent="0.2">
      <c r="E2221" t="s">
        <v>349</v>
      </c>
      <c r="F2221" t="s">
        <v>2386</v>
      </c>
    </row>
    <row r="2222" spans="5:6" x14ac:dyDescent="0.2">
      <c r="E2222" s="45" t="s">
        <v>127</v>
      </c>
      <c r="F2222" s="45" t="s">
        <v>218</v>
      </c>
    </row>
    <row r="2223" spans="5:6" x14ac:dyDescent="0.2">
      <c r="E2223" t="s">
        <v>349</v>
      </c>
      <c r="F2223" t="s">
        <v>2387</v>
      </c>
    </row>
    <row r="2224" spans="5:6" x14ac:dyDescent="0.2">
      <c r="E2224" t="s">
        <v>349</v>
      </c>
      <c r="F2224" t="s">
        <v>218</v>
      </c>
    </row>
    <row r="2225" spans="4:6" x14ac:dyDescent="0.2">
      <c r="E2225" t="s">
        <v>349</v>
      </c>
      <c r="F2225" t="s">
        <v>2388</v>
      </c>
    </row>
    <row r="2226" spans="4:6" x14ac:dyDescent="0.2">
      <c r="E2226" t="s">
        <v>349</v>
      </c>
      <c r="F2226" t="s">
        <v>2389</v>
      </c>
    </row>
    <row r="2227" spans="4:6" x14ac:dyDescent="0.2">
      <c r="E2227" t="s">
        <v>349</v>
      </c>
      <c r="F2227" t="s">
        <v>2390</v>
      </c>
    </row>
    <row r="2228" spans="4:6" x14ac:dyDescent="0.2">
      <c r="E2228" t="s">
        <v>349</v>
      </c>
      <c r="F2228" t="s">
        <v>2391</v>
      </c>
    </row>
    <row r="2229" spans="4:6" x14ac:dyDescent="0.2">
      <c r="E2229" t="s">
        <v>349</v>
      </c>
      <c r="F2229" t="s">
        <v>2392</v>
      </c>
    </row>
    <row r="2230" spans="4:6" x14ac:dyDescent="0.2">
      <c r="E2230" t="s">
        <v>349</v>
      </c>
      <c r="F2230" t="s">
        <v>2393</v>
      </c>
    </row>
    <row r="2231" spans="4:6" x14ac:dyDescent="0.2">
      <c r="E2231" t="s">
        <v>349</v>
      </c>
      <c r="F2231" t="s">
        <v>2394</v>
      </c>
    </row>
    <row r="2232" spans="4:6" x14ac:dyDescent="0.2">
      <c r="D2232" s="45" t="s">
        <v>2395</v>
      </c>
    </row>
    <row r="2233" spans="4:6" x14ac:dyDescent="0.2">
      <c r="E2233" s="45" t="s">
        <v>127</v>
      </c>
      <c r="F2233" s="45" t="s">
        <v>220</v>
      </c>
    </row>
    <row r="2234" spans="4:6" x14ac:dyDescent="0.2">
      <c r="E2234" t="s">
        <v>581</v>
      </c>
      <c r="F2234" t="s">
        <v>2396</v>
      </c>
    </row>
    <row r="2235" spans="4:6" x14ac:dyDescent="0.2">
      <c r="E2235" t="s">
        <v>581</v>
      </c>
      <c r="F2235" t="s">
        <v>2397</v>
      </c>
    </row>
    <row r="2236" spans="4:6" x14ac:dyDescent="0.2">
      <c r="E2236" t="s">
        <v>581</v>
      </c>
      <c r="F2236" t="s">
        <v>2398</v>
      </c>
    </row>
    <row r="2237" spans="4:6" x14ac:dyDescent="0.2">
      <c r="E2237" t="s">
        <v>581</v>
      </c>
      <c r="F2237" t="s">
        <v>2399</v>
      </c>
    </row>
    <row r="2238" spans="4:6" x14ac:dyDescent="0.2">
      <c r="E2238" s="45" t="s">
        <v>127</v>
      </c>
      <c r="F2238" s="45" t="s">
        <v>221</v>
      </c>
    </row>
    <row r="2239" spans="4:6" x14ac:dyDescent="0.2">
      <c r="E2239" t="s">
        <v>581</v>
      </c>
      <c r="F2239" t="s">
        <v>2400</v>
      </c>
    </row>
    <row r="2240" spans="4:6" x14ac:dyDescent="0.2">
      <c r="E2240" t="s">
        <v>581</v>
      </c>
      <c r="F2240" t="s">
        <v>2401</v>
      </c>
    </row>
    <row r="2241" spans="5:6" x14ac:dyDescent="0.2">
      <c r="E2241" t="s">
        <v>581</v>
      </c>
      <c r="F2241" t="s">
        <v>2402</v>
      </c>
    </row>
    <row r="2242" spans="5:6" x14ac:dyDescent="0.2">
      <c r="E2242" t="s">
        <v>581</v>
      </c>
      <c r="F2242" t="s">
        <v>2403</v>
      </c>
    </row>
    <row r="2243" spans="5:6" x14ac:dyDescent="0.2">
      <c r="E2243" t="s">
        <v>581</v>
      </c>
      <c r="F2243" t="s">
        <v>2404</v>
      </c>
    </row>
    <row r="2244" spans="5:6" x14ac:dyDescent="0.2">
      <c r="E2244" t="s">
        <v>581</v>
      </c>
      <c r="F2244" t="s">
        <v>2405</v>
      </c>
    </row>
    <row r="2245" spans="5:6" x14ac:dyDescent="0.2">
      <c r="E2245" t="s">
        <v>581</v>
      </c>
      <c r="F2245" t="s">
        <v>2406</v>
      </c>
    </row>
    <row r="2246" spans="5:6" x14ac:dyDescent="0.2">
      <c r="E2246" t="s">
        <v>581</v>
      </c>
      <c r="F2246" t="s">
        <v>2407</v>
      </c>
    </row>
    <row r="2247" spans="5:6" x14ac:dyDescent="0.2">
      <c r="E2247" t="s">
        <v>581</v>
      </c>
      <c r="F2247" t="s">
        <v>2408</v>
      </c>
    </row>
    <row r="2248" spans="5:6" x14ac:dyDescent="0.2">
      <c r="E2248" t="s">
        <v>581</v>
      </c>
      <c r="F2248" t="s">
        <v>2409</v>
      </c>
    </row>
    <row r="2249" spans="5:6" x14ac:dyDescent="0.2">
      <c r="E2249" t="s">
        <v>581</v>
      </c>
      <c r="F2249" t="s">
        <v>2410</v>
      </c>
    </row>
    <row r="2250" spans="5:6" x14ac:dyDescent="0.2">
      <c r="E2250" t="s">
        <v>581</v>
      </c>
      <c r="F2250" t="s">
        <v>2411</v>
      </c>
    </row>
    <row r="2251" spans="5:6" x14ac:dyDescent="0.2">
      <c r="E2251" t="s">
        <v>581</v>
      </c>
      <c r="F2251" t="s">
        <v>2412</v>
      </c>
    </row>
    <row r="2252" spans="5:6" x14ac:dyDescent="0.2">
      <c r="E2252" t="s">
        <v>581</v>
      </c>
      <c r="F2252" t="s">
        <v>2413</v>
      </c>
    </row>
    <row r="2253" spans="5:6" x14ac:dyDescent="0.2">
      <c r="E2253" t="s">
        <v>581</v>
      </c>
      <c r="F2253" t="s">
        <v>2414</v>
      </c>
    </row>
    <row r="2254" spans="5:6" x14ac:dyDescent="0.2">
      <c r="E2254" s="45" t="s">
        <v>127</v>
      </c>
      <c r="F2254" s="45" t="s">
        <v>2415</v>
      </c>
    </row>
    <row r="2255" spans="5:6" x14ac:dyDescent="0.2">
      <c r="E2255" t="s">
        <v>581</v>
      </c>
      <c r="F2255" t="s">
        <v>2416</v>
      </c>
    </row>
    <row r="2256" spans="5:6" x14ac:dyDescent="0.2">
      <c r="E2256" t="s">
        <v>581</v>
      </c>
      <c r="F2256" t="s">
        <v>2417</v>
      </c>
    </row>
    <row r="2257" spans="5:6" x14ac:dyDescent="0.2">
      <c r="E2257" t="s">
        <v>581</v>
      </c>
      <c r="F2257" t="s">
        <v>2418</v>
      </c>
    </row>
    <row r="2258" spans="5:6" x14ac:dyDescent="0.2">
      <c r="E2258" t="s">
        <v>581</v>
      </c>
      <c r="F2258" t="s">
        <v>2419</v>
      </c>
    </row>
    <row r="2259" spans="5:6" x14ac:dyDescent="0.2">
      <c r="E2259" t="s">
        <v>581</v>
      </c>
      <c r="F2259" t="s">
        <v>2420</v>
      </c>
    </row>
    <row r="2260" spans="5:6" x14ac:dyDescent="0.2">
      <c r="E2260" t="s">
        <v>581</v>
      </c>
      <c r="F2260" t="s">
        <v>2421</v>
      </c>
    </row>
    <row r="2261" spans="5:6" x14ac:dyDescent="0.2">
      <c r="E2261" t="s">
        <v>581</v>
      </c>
      <c r="F2261" t="s">
        <v>2422</v>
      </c>
    </row>
    <row r="2262" spans="5:6" x14ac:dyDescent="0.2">
      <c r="E2262" t="s">
        <v>581</v>
      </c>
      <c r="F2262" t="s">
        <v>2423</v>
      </c>
    </row>
    <row r="2263" spans="5:6" x14ac:dyDescent="0.2">
      <c r="E2263" t="s">
        <v>581</v>
      </c>
      <c r="F2263" t="s">
        <v>2424</v>
      </c>
    </row>
    <row r="2264" spans="5:6" x14ac:dyDescent="0.2">
      <c r="E2264" t="s">
        <v>581</v>
      </c>
      <c r="F2264" t="s">
        <v>2425</v>
      </c>
    </row>
    <row r="2265" spans="5:6" x14ac:dyDescent="0.2">
      <c r="E2265" t="s">
        <v>581</v>
      </c>
      <c r="F2265" t="s">
        <v>2426</v>
      </c>
    </row>
    <row r="2266" spans="5:6" x14ac:dyDescent="0.2">
      <c r="E2266" t="s">
        <v>581</v>
      </c>
      <c r="F2266" t="s">
        <v>2427</v>
      </c>
    </row>
    <row r="2267" spans="5:6" x14ac:dyDescent="0.2">
      <c r="E2267" t="s">
        <v>581</v>
      </c>
      <c r="F2267" t="s">
        <v>2428</v>
      </c>
    </row>
    <row r="2268" spans="5:6" x14ac:dyDescent="0.2">
      <c r="E2268" t="s">
        <v>581</v>
      </c>
      <c r="F2268" t="s">
        <v>2429</v>
      </c>
    </row>
    <row r="2269" spans="5:6" x14ac:dyDescent="0.2">
      <c r="E2269" t="s">
        <v>581</v>
      </c>
      <c r="F2269" t="s">
        <v>2430</v>
      </c>
    </row>
    <row r="2270" spans="5:6" x14ac:dyDescent="0.2">
      <c r="E2270" t="s">
        <v>581</v>
      </c>
      <c r="F2270" t="s">
        <v>2431</v>
      </c>
    </row>
    <row r="2271" spans="5:6" x14ac:dyDescent="0.2">
      <c r="E2271" s="45" t="s">
        <v>127</v>
      </c>
      <c r="F2271" s="45" t="s">
        <v>222</v>
      </c>
    </row>
    <row r="2272" spans="5:6" x14ac:dyDescent="0.2">
      <c r="E2272" t="s">
        <v>581</v>
      </c>
      <c r="F2272" t="s">
        <v>2432</v>
      </c>
    </row>
    <row r="2273" spans="5:6" x14ac:dyDescent="0.2">
      <c r="E2273" t="s">
        <v>581</v>
      </c>
      <c r="F2273" t="s">
        <v>2433</v>
      </c>
    </row>
    <row r="2274" spans="5:6" x14ac:dyDescent="0.2">
      <c r="E2274" t="s">
        <v>581</v>
      </c>
      <c r="F2274" t="s">
        <v>2434</v>
      </c>
    </row>
    <row r="2275" spans="5:6" x14ac:dyDescent="0.2">
      <c r="E2275" t="s">
        <v>581</v>
      </c>
      <c r="F2275" t="s">
        <v>2435</v>
      </c>
    </row>
    <row r="2276" spans="5:6" x14ac:dyDescent="0.2">
      <c r="E2276" t="s">
        <v>581</v>
      </c>
      <c r="F2276" t="s">
        <v>2436</v>
      </c>
    </row>
    <row r="2277" spans="5:6" x14ac:dyDescent="0.2">
      <c r="E2277" t="s">
        <v>581</v>
      </c>
      <c r="F2277" t="s">
        <v>2437</v>
      </c>
    </row>
    <row r="2278" spans="5:6" x14ac:dyDescent="0.2">
      <c r="E2278" t="s">
        <v>581</v>
      </c>
      <c r="F2278" t="s">
        <v>2438</v>
      </c>
    </row>
    <row r="2279" spans="5:6" x14ac:dyDescent="0.2">
      <c r="E2279" s="45" t="s">
        <v>127</v>
      </c>
      <c r="F2279" s="45" t="s">
        <v>223</v>
      </c>
    </row>
    <row r="2280" spans="5:6" x14ac:dyDescent="0.2">
      <c r="E2280" t="s">
        <v>581</v>
      </c>
      <c r="F2280" t="s">
        <v>2439</v>
      </c>
    </row>
    <row r="2281" spans="5:6" x14ac:dyDescent="0.2">
      <c r="E2281" t="s">
        <v>581</v>
      </c>
      <c r="F2281" t="s">
        <v>2440</v>
      </c>
    </row>
    <row r="2282" spans="5:6" x14ac:dyDescent="0.2">
      <c r="E2282" t="s">
        <v>581</v>
      </c>
      <c r="F2282" t="s">
        <v>2441</v>
      </c>
    </row>
    <row r="2283" spans="5:6" x14ac:dyDescent="0.2">
      <c r="E2283" t="s">
        <v>581</v>
      </c>
      <c r="F2283" t="s">
        <v>2442</v>
      </c>
    </row>
    <row r="2284" spans="5:6" x14ac:dyDescent="0.2">
      <c r="E2284" t="s">
        <v>581</v>
      </c>
      <c r="F2284" t="s">
        <v>2443</v>
      </c>
    </row>
    <row r="2285" spans="5:6" x14ac:dyDescent="0.2">
      <c r="E2285" t="s">
        <v>581</v>
      </c>
      <c r="F2285" t="s">
        <v>2444</v>
      </c>
    </row>
    <row r="2286" spans="5:6" x14ac:dyDescent="0.2">
      <c r="E2286" t="s">
        <v>581</v>
      </c>
      <c r="F2286" t="s">
        <v>2445</v>
      </c>
    </row>
    <row r="2287" spans="5:6" x14ac:dyDescent="0.2">
      <c r="E2287" t="s">
        <v>581</v>
      </c>
      <c r="F2287" t="s">
        <v>2446</v>
      </c>
    </row>
    <row r="2288" spans="5:6" x14ac:dyDescent="0.2">
      <c r="E2288" t="s">
        <v>581</v>
      </c>
      <c r="F2288" t="s">
        <v>2447</v>
      </c>
    </row>
    <row r="2289" spans="5:6" x14ac:dyDescent="0.2">
      <c r="E2289" s="45" t="s">
        <v>127</v>
      </c>
      <c r="F2289" s="45" t="s">
        <v>224</v>
      </c>
    </row>
    <row r="2290" spans="5:6" x14ac:dyDescent="0.2">
      <c r="E2290" s="45" t="s">
        <v>127</v>
      </c>
      <c r="F2290" s="45" t="s">
        <v>225</v>
      </c>
    </row>
    <row r="2291" spans="5:6" x14ac:dyDescent="0.2">
      <c r="E2291" t="s">
        <v>581</v>
      </c>
      <c r="F2291" t="s">
        <v>2448</v>
      </c>
    </row>
    <row r="2292" spans="5:6" x14ac:dyDescent="0.2">
      <c r="E2292" t="s">
        <v>581</v>
      </c>
      <c r="F2292" t="s">
        <v>2449</v>
      </c>
    </row>
    <row r="2293" spans="5:6" x14ac:dyDescent="0.2">
      <c r="E2293" t="s">
        <v>581</v>
      </c>
      <c r="F2293" t="s">
        <v>2450</v>
      </c>
    </row>
    <row r="2294" spans="5:6" x14ac:dyDescent="0.2">
      <c r="E2294" s="45" t="s">
        <v>127</v>
      </c>
      <c r="F2294" s="45" t="s">
        <v>226</v>
      </c>
    </row>
    <row r="2295" spans="5:6" x14ac:dyDescent="0.2">
      <c r="E2295" t="s">
        <v>581</v>
      </c>
      <c r="F2295" t="s">
        <v>2451</v>
      </c>
    </row>
    <row r="2296" spans="5:6" x14ac:dyDescent="0.2">
      <c r="E2296" t="s">
        <v>581</v>
      </c>
      <c r="F2296" t="s">
        <v>2452</v>
      </c>
    </row>
    <row r="2297" spans="5:6" x14ac:dyDescent="0.2">
      <c r="E2297" t="s">
        <v>581</v>
      </c>
      <c r="F2297" t="s">
        <v>2453</v>
      </c>
    </row>
    <row r="2298" spans="5:6" x14ac:dyDescent="0.2">
      <c r="E2298" t="s">
        <v>581</v>
      </c>
      <c r="F2298" t="s">
        <v>2454</v>
      </c>
    </row>
    <row r="2299" spans="5:6" x14ac:dyDescent="0.2">
      <c r="E2299" s="45" t="s">
        <v>127</v>
      </c>
      <c r="F2299" s="45" t="s">
        <v>227</v>
      </c>
    </row>
    <row r="2300" spans="5:6" x14ac:dyDescent="0.2">
      <c r="E2300" t="s">
        <v>581</v>
      </c>
      <c r="F2300" t="s">
        <v>2455</v>
      </c>
    </row>
    <row r="2301" spans="5:6" x14ac:dyDescent="0.2">
      <c r="E2301" t="s">
        <v>581</v>
      </c>
      <c r="F2301" t="s">
        <v>2456</v>
      </c>
    </row>
    <row r="2302" spans="5:6" x14ac:dyDescent="0.2">
      <c r="E2302" t="s">
        <v>581</v>
      </c>
      <c r="F2302" t="s">
        <v>2457</v>
      </c>
    </row>
    <row r="2303" spans="5:6" x14ac:dyDescent="0.2">
      <c r="E2303" t="s">
        <v>581</v>
      </c>
      <c r="F2303" t="s">
        <v>2458</v>
      </c>
    </row>
    <row r="2304" spans="5:6" x14ac:dyDescent="0.2">
      <c r="E2304" t="s">
        <v>581</v>
      </c>
      <c r="F2304" t="s">
        <v>2459</v>
      </c>
    </row>
    <row r="2305" spans="5:6" x14ac:dyDescent="0.2">
      <c r="E2305" s="45" t="s">
        <v>127</v>
      </c>
      <c r="F2305" s="45" t="s">
        <v>228</v>
      </c>
    </row>
    <row r="2306" spans="5:6" x14ac:dyDescent="0.2">
      <c r="E2306" t="s">
        <v>581</v>
      </c>
      <c r="F2306" t="s">
        <v>2460</v>
      </c>
    </row>
    <row r="2307" spans="5:6" x14ac:dyDescent="0.2">
      <c r="E2307" t="s">
        <v>581</v>
      </c>
      <c r="F2307" t="s">
        <v>2461</v>
      </c>
    </row>
    <row r="2308" spans="5:6" x14ac:dyDescent="0.2">
      <c r="E2308" t="s">
        <v>581</v>
      </c>
      <c r="F2308" t="s">
        <v>2462</v>
      </c>
    </row>
    <row r="2309" spans="5:6" x14ac:dyDescent="0.2">
      <c r="E2309" t="s">
        <v>581</v>
      </c>
      <c r="F2309" t="s">
        <v>2463</v>
      </c>
    </row>
    <row r="2310" spans="5:6" x14ac:dyDescent="0.2">
      <c r="E2310" t="s">
        <v>581</v>
      </c>
      <c r="F2310" t="s">
        <v>2464</v>
      </c>
    </row>
    <row r="2311" spans="5:6" x14ac:dyDescent="0.2">
      <c r="E2311" t="s">
        <v>581</v>
      </c>
      <c r="F2311" t="s">
        <v>2465</v>
      </c>
    </row>
    <row r="2312" spans="5:6" x14ac:dyDescent="0.2">
      <c r="E2312" t="s">
        <v>581</v>
      </c>
      <c r="F2312" t="s">
        <v>2466</v>
      </c>
    </row>
    <row r="2313" spans="5:6" x14ac:dyDescent="0.2">
      <c r="E2313" t="s">
        <v>581</v>
      </c>
      <c r="F2313" t="s">
        <v>2467</v>
      </c>
    </row>
    <row r="2314" spans="5:6" x14ac:dyDescent="0.2">
      <c r="E2314" t="s">
        <v>581</v>
      </c>
      <c r="F2314" t="s">
        <v>2468</v>
      </c>
    </row>
    <row r="2315" spans="5:6" x14ac:dyDescent="0.2">
      <c r="E2315" t="s">
        <v>581</v>
      </c>
      <c r="F2315" t="s">
        <v>2469</v>
      </c>
    </row>
    <row r="2316" spans="5:6" x14ac:dyDescent="0.2">
      <c r="E2316" t="s">
        <v>581</v>
      </c>
      <c r="F2316" t="s">
        <v>2470</v>
      </c>
    </row>
    <row r="2317" spans="5:6" x14ac:dyDescent="0.2">
      <c r="E2317" t="s">
        <v>581</v>
      </c>
      <c r="F2317" t="s">
        <v>2471</v>
      </c>
    </row>
    <row r="2318" spans="5:6" x14ac:dyDescent="0.2">
      <c r="E2318" t="s">
        <v>581</v>
      </c>
      <c r="F2318" t="s">
        <v>2472</v>
      </c>
    </row>
    <row r="2319" spans="5:6" x14ac:dyDescent="0.2">
      <c r="E2319" t="s">
        <v>581</v>
      </c>
      <c r="F2319" t="s">
        <v>2473</v>
      </c>
    </row>
    <row r="2320" spans="5:6" x14ac:dyDescent="0.2">
      <c r="E2320" t="s">
        <v>581</v>
      </c>
      <c r="F2320" t="s">
        <v>2474</v>
      </c>
    </row>
    <row r="2321" spans="5:6" x14ac:dyDescent="0.2">
      <c r="E2321" t="s">
        <v>581</v>
      </c>
      <c r="F2321" t="s">
        <v>2475</v>
      </c>
    </row>
    <row r="2322" spans="5:6" x14ac:dyDescent="0.2">
      <c r="E2322" t="s">
        <v>581</v>
      </c>
      <c r="F2322" t="s">
        <v>2476</v>
      </c>
    </row>
    <row r="2323" spans="5:6" x14ac:dyDescent="0.2">
      <c r="E2323" s="45" t="s">
        <v>127</v>
      </c>
      <c r="F2323" s="45" t="s">
        <v>229</v>
      </c>
    </row>
    <row r="2324" spans="5:6" x14ac:dyDescent="0.2">
      <c r="E2324" t="s">
        <v>581</v>
      </c>
      <c r="F2324" t="s">
        <v>2477</v>
      </c>
    </row>
    <row r="2325" spans="5:6" x14ac:dyDescent="0.2">
      <c r="E2325" t="s">
        <v>581</v>
      </c>
      <c r="F2325" t="s">
        <v>2478</v>
      </c>
    </row>
    <row r="2326" spans="5:6" x14ac:dyDescent="0.2">
      <c r="E2326" t="s">
        <v>581</v>
      </c>
      <c r="F2326" t="s">
        <v>2479</v>
      </c>
    </row>
    <row r="2327" spans="5:6" x14ac:dyDescent="0.2">
      <c r="E2327" t="s">
        <v>581</v>
      </c>
      <c r="F2327" t="s">
        <v>2480</v>
      </c>
    </row>
    <row r="2328" spans="5:6" x14ac:dyDescent="0.2">
      <c r="E2328" t="s">
        <v>581</v>
      </c>
      <c r="F2328" t="s">
        <v>2481</v>
      </c>
    </row>
    <row r="2329" spans="5:6" x14ac:dyDescent="0.2">
      <c r="E2329" t="s">
        <v>581</v>
      </c>
      <c r="F2329" t="s">
        <v>2482</v>
      </c>
    </row>
    <row r="2330" spans="5:6" x14ac:dyDescent="0.2">
      <c r="E2330" t="s">
        <v>581</v>
      </c>
      <c r="F2330" t="s">
        <v>2483</v>
      </c>
    </row>
    <row r="2331" spans="5:6" x14ac:dyDescent="0.2">
      <c r="E2331" t="s">
        <v>581</v>
      </c>
      <c r="F2331" t="s">
        <v>2484</v>
      </c>
    </row>
    <row r="2332" spans="5:6" x14ac:dyDescent="0.2">
      <c r="E2332" t="s">
        <v>581</v>
      </c>
      <c r="F2332" t="s">
        <v>2485</v>
      </c>
    </row>
    <row r="2333" spans="5:6" x14ac:dyDescent="0.2">
      <c r="E2333" t="s">
        <v>581</v>
      </c>
      <c r="F2333" t="s">
        <v>2486</v>
      </c>
    </row>
    <row r="2334" spans="5:6" x14ac:dyDescent="0.2">
      <c r="E2334" t="s">
        <v>581</v>
      </c>
      <c r="F2334" t="s">
        <v>2487</v>
      </c>
    </row>
    <row r="2335" spans="5:6" x14ac:dyDescent="0.2">
      <c r="E2335" t="s">
        <v>581</v>
      </c>
      <c r="F2335" t="s">
        <v>2488</v>
      </c>
    </row>
    <row r="2336" spans="5:6" x14ac:dyDescent="0.2">
      <c r="E2336" t="s">
        <v>581</v>
      </c>
      <c r="F2336" t="s">
        <v>2489</v>
      </c>
    </row>
    <row r="2337" spans="5:6" x14ac:dyDescent="0.2">
      <c r="E2337" t="s">
        <v>581</v>
      </c>
      <c r="F2337" t="s">
        <v>2490</v>
      </c>
    </row>
    <row r="2338" spans="5:6" x14ac:dyDescent="0.2">
      <c r="E2338" t="s">
        <v>581</v>
      </c>
      <c r="F2338" t="s">
        <v>2491</v>
      </c>
    </row>
    <row r="2339" spans="5:6" x14ac:dyDescent="0.2">
      <c r="E2339" t="s">
        <v>581</v>
      </c>
      <c r="F2339" t="s">
        <v>2492</v>
      </c>
    </row>
    <row r="2340" spans="5:6" x14ac:dyDescent="0.2">
      <c r="E2340" t="s">
        <v>581</v>
      </c>
      <c r="F2340" t="s">
        <v>2493</v>
      </c>
    </row>
    <row r="2341" spans="5:6" x14ac:dyDescent="0.2">
      <c r="E2341" t="s">
        <v>581</v>
      </c>
      <c r="F2341" t="s">
        <v>2494</v>
      </c>
    </row>
    <row r="2342" spans="5:6" x14ac:dyDescent="0.2">
      <c r="E2342" s="45" t="s">
        <v>127</v>
      </c>
      <c r="F2342" s="45" t="s">
        <v>230</v>
      </c>
    </row>
    <row r="2343" spans="5:6" x14ac:dyDescent="0.2">
      <c r="E2343" t="s">
        <v>581</v>
      </c>
      <c r="F2343" t="s">
        <v>2495</v>
      </c>
    </row>
    <row r="2344" spans="5:6" x14ac:dyDescent="0.2">
      <c r="E2344" t="s">
        <v>581</v>
      </c>
      <c r="F2344" t="s">
        <v>2496</v>
      </c>
    </row>
    <row r="2345" spans="5:6" x14ac:dyDescent="0.2">
      <c r="E2345" t="s">
        <v>581</v>
      </c>
      <c r="F2345" t="s">
        <v>2497</v>
      </c>
    </row>
    <row r="2346" spans="5:6" x14ac:dyDescent="0.2">
      <c r="E2346" t="s">
        <v>581</v>
      </c>
      <c r="F2346" t="s">
        <v>2498</v>
      </c>
    </row>
    <row r="2347" spans="5:6" x14ac:dyDescent="0.2">
      <c r="E2347" t="s">
        <v>581</v>
      </c>
      <c r="F2347" t="s">
        <v>2499</v>
      </c>
    </row>
    <row r="2348" spans="5:6" x14ac:dyDescent="0.2">
      <c r="E2348" t="s">
        <v>581</v>
      </c>
      <c r="F2348" t="s">
        <v>2500</v>
      </c>
    </row>
    <row r="2349" spans="5:6" x14ac:dyDescent="0.2">
      <c r="E2349" t="s">
        <v>581</v>
      </c>
      <c r="F2349" t="s">
        <v>2501</v>
      </c>
    </row>
    <row r="2350" spans="5:6" x14ac:dyDescent="0.2">
      <c r="E2350" t="s">
        <v>581</v>
      </c>
      <c r="F2350" t="s">
        <v>2502</v>
      </c>
    </row>
    <row r="2351" spans="5:6" x14ac:dyDescent="0.2">
      <c r="E2351" t="s">
        <v>581</v>
      </c>
      <c r="F2351" t="s">
        <v>2503</v>
      </c>
    </row>
    <row r="2352" spans="5:6" x14ac:dyDescent="0.2">
      <c r="E2352" t="s">
        <v>581</v>
      </c>
      <c r="F2352" t="s">
        <v>2504</v>
      </c>
    </row>
    <row r="2353" spans="5:6" x14ac:dyDescent="0.2">
      <c r="E2353" t="s">
        <v>581</v>
      </c>
      <c r="F2353" t="s">
        <v>2505</v>
      </c>
    </row>
    <row r="2354" spans="5:6" x14ac:dyDescent="0.2">
      <c r="E2354" t="s">
        <v>581</v>
      </c>
      <c r="F2354" t="s">
        <v>2506</v>
      </c>
    </row>
    <row r="2355" spans="5:6" x14ac:dyDescent="0.2">
      <c r="E2355" t="s">
        <v>581</v>
      </c>
      <c r="F2355" t="s">
        <v>2507</v>
      </c>
    </row>
    <row r="2356" spans="5:6" x14ac:dyDescent="0.2">
      <c r="E2356" t="s">
        <v>581</v>
      </c>
      <c r="F2356" t="s">
        <v>2508</v>
      </c>
    </row>
    <row r="2357" spans="5:6" x14ac:dyDescent="0.2">
      <c r="E2357" t="s">
        <v>581</v>
      </c>
      <c r="F2357" t="s">
        <v>2509</v>
      </c>
    </row>
    <row r="2358" spans="5:6" x14ac:dyDescent="0.2">
      <c r="E2358" t="s">
        <v>581</v>
      </c>
      <c r="F2358" t="s">
        <v>2510</v>
      </c>
    </row>
    <row r="2359" spans="5:6" x14ac:dyDescent="0.2">
      <c r="E2359" t="s">
        <v>581</v>
      </c>
      <c r="F2359" t="s">
        <v>2511</v>
      </c>
    </row>
    <row r="2360" spans="5:6" x14ac:dyDescent="0.2">
      <c r="E2360" s="45" t="s">
        <v>127</v>
      </c>
      <c r="F2360" s="45" t="s">
        <v>231</v>
      </c>
    </row>
    <row r="2361" spans="5:6" x14ac:dyDescent="0.2">
      <c r="E2361" t="s">
        <v>581</v>
      </c>
      <c r="F2361" t="s">
        <v>2512</v>
      </c>
    </row>
    <row r="2362" spans="5:6" x14ac:dyDescent="0.2">
      <c r="E2362" t="s">
        <v>581</v>
      </c>
      <c r="F2362" t="s">
        <v>2513</v>
      </c>
    </row>
    <row r="2363" spans="5:6" x14ac:dyDescent="0.2">
      <c r="E2363" t="s">
        <v>581</v>
      </c>
      <c r="F2363" t="s">
        <v>2514</v>
      </c>
    </row>
    <row r="2364" spans="5:6" x14ac:dyDescent="0.2">
      <c r="E2364" t="s">
        <v>581</v>
      </c>
      <c r="F2364" t="s">
        <v>2515</v>
      </c>
    </row>
    <row r="2365" spans="5:6" x14ac:dyDescent="0.2">
      <c r="E2365" s="45" t="s">
        <v>127</v>
      </c>
      <c r="F2365" s="45" t="s">
        <v>232</v>
      </c>
    </row>
    <row r="2366" spans="5:6" x14ac:dyDescent="0.2">
      <c r="E2366" t="s">
        <v>581</v>
      </c>
      <c r="F2366" t="s">
        <v>2516</v>
      </c>
    </row>
    <row r="2367" spans="5:6" x14ac:dyDescent="0.2">
      <c r="E2367" t="s">
        <v>581</v>
      </c>
      <c r="F2367" t="s">
        <v>2517</v>
      </c>
    </row>
    <row r="2368" spans="5:6" x14ac:dyDescent="0.2">
      <c r="E2368" t="s">
        <v>581</v>
      </c>
      <c r="F2368" t="s">
        <v>2518</v>
      </c>
    </row>
    <row r="2369" spans="5:6" x14ac:dyDescent="0.2">
      <c r="E2369" t="s">
        <v>581</v>
      </c>
      <c r="F2369" t="s">
        <v>2519</v>
      </c>
    </row>
    <row r="2370" spans="5:6" x14ac:dyDescent="0.2">
      <c r="E2370" t="s">
        <v>581</v>
      </c>
      <c r="F2370" t="s">
        <v>2520</v>
      </c>
    </row>
    <row r="2371" spans="5:6" x14ac:dyDescent="0.2">
      <c r="E2371" t="s">
        <v>581</v>
      </c>
      <c r="F2371" t="s">
        <v>2521</v>
      </c>
    </row>
    <row r="2372" spans="5:6" x14ac:dyDescent="0.2">
      <c r="E2372" s="45" t="s">
        <v>127</v>
      </c>
      <c r="F2372" s="45" t="s">
        <v>233</v>
      </c>
    </row>
    <row r="2373" spans="5:6" x14ac:dyDescent="0.2">
      <c r="E2373" t="s">
        <v>581</v>
      </c>
      <c r="F2373" t="s">
        <v>2522</v>
      </c>
    </row>
    <row r="2374" spans="5:6" x14ac:dyDescent="0.2">
      <c r="E2374" t="s">
        <v>581</v>
      </c>
      <c r="F2374" t="s">
        <v>2523</v>
      </c>
    </row>
    <row r="2375" spans="5:6" x14ac:dyDescent="0.2">
      <c r="E2375" t="s">
        <v>581</v>
      </c>
      <c r="F2375" t="s">
        <v>2524</v>
      </c>
    </row>
    <row r="2376" spans="5:6" x14ac:dyDescent="0.2">
      <c r="E2376" t="s">
        <v>581</v>
      </c>
      <c r="F2376" t="s">
        <v>2525</v>
      </c>
    </row>
    <row r="2377" spans="5:6" x14ac:dyDescent="0.2">
      <c r="E2377" t="s">
        <v>581</v>
      </c>
      <c r="F2377" t="s">
        <v>2526</v>
      </c>
    </row>
    <row r="2378" spans="5:6" x14ac:dyDescent="0.2">
      <c r="E2378" t="s">
        <v>581</v>
      </c>
      <c r="F2378" t="s">
        <v>2527</v>
      </c>
    </row>
    <row r="2379" spans="5:6" x14ac:dyDescent="0.2">
      <c r="E2379" t="s">
        <v>581</v>
      </c>
      <c r="F2379" t="s">
        <v>2528</v>
      </c>
    </row>
    <row r="2380" spans="5:6" x14ac:dyDescent="0.2">
      <c r="E2380" t="s">
        <v>581</v>
      </c>
      <c r="F2380" t="s">
        <v>2529</v>
      </c>
    </row>
    <row r="2381" spans="5:6" x14ac:dyDescent="0.2">
      <c r="E2381" t="s">
        <v>581</v>
      </c>
      <c r="F2381" t="s">
        <v>2530</v>
      </c>
    </row>
    <row r="2382" spans="5:6" x14ac:dyDescent="0.2">
      <c r="E2382" t="s">
        <v>581</v>
      </c>
      <c r="F2382" t="s">
        <v>2531</v>
      </c>
    </row>
    <row r="2383" spans="5:6" x14ac:dyDescent="0.2">
      <c r="E2383" s="45" t="s">
        <v>127</v>
      </c>
      <c r="F2383" s="45" t="s">
        <v>234</v>
      </c>
    </row>
    <row r="2384" spans="5:6" x14ac:dyDescent="0.2">
      <c r="E2384" t="s">
        <v>581</v>
      </c>
      <c r="F2384" t="s">
        <v>2532</v>
      </c>
    </row>
    <row r="2385" spans="5:6" x14ac:dyDescent="0.2">
      <c r="E2385" t="s">
        <v>581</v>
      </c>
      <c r="F2385" t="s">
        <v>2533</v>
      </c>
    </row>
    <row r="2386" spans="5:6" x14ac:dyDescent="0.2">
      <c r="E2386" t="s">
        <v>581</v>
      </c>
      <c r="F2386" t="s">
        <v>2534</v>
      </c>
    </row>
    <row r="2387" spans="5:6" x14ac:dyDescent="0.2">
      <c r="E2387" t="s">
        <v>581</v>
      </c>
      <c r="F2387" t="s">
        <v>2535</v>
      </c>
    </row>
    <row r="2388" spans="5:6" x14ac:dyDescent="0.2">
      <c r="E2388" t="s">
        <v>581</v>
      </c>
      <c r="F2388" t="s">
        <v>2536</v>
      </c>
    </row>
    <row r="2389" spans="5:6" x14ac:dyDescent="0.2">
      <c r="E2389" t="s">
        <v>581</v>
      </c>
      <c r="F2389" t="s">
        <v>2537</v>
      </c>
    </row>
    <row r="2390" spans="5:6" x14ac:dyDescent="0.2">
      <c r="E2390" t="s">
        <v>581</v>
      </c>
      <c r="F2390" t="s">
        <v>2538</v>
      </c>
    </row>
    <row r="2391" spans="5:6" x14ac:dyDescent="0.2">
      <c r="E2391" t="s">
        <v>581</v>
      </c>
      <c r="F2391" t="s">
        <v>2539</v>
      </c>
    </row>
    <row r="2392" spans="5:6" x14ac:dyDescent="0.2">
      <c r="E2392" t="s">
        <v>581</v>
      </c>
      <c r="F2392" t="s">
        <v>2540</v>
      </c>
    </row>
    <row r="2393" spans="5:6" x14ac:dyDescent="0.2">
      <c r="E2393" t="s">
        <v>581</v>
      </c>
      <c r="F2393" t="s">
        <v>2541</v>
      </c>
    </row>
    <row r="2394" spans="5:6" x14ac:dyDescent="0.2">
      <c r="E2394" t="s">
        <v>581</v>
      </c>
      <c r="F2394" t="s">
        <v>2542</v>
      </c>
    </row>
    <row r="2395" spans="5:6" x14ac:dyDescent="0.2">
      <c r="E2395" t="s">
        <v>581</v>
      </c>
      <c r="F2395" t="s">
        <v>2543</v>
      </c>
    </row>
    <row r="2396" spans="5:6" x14ac:dyDescent="0.2">
      <c r="E2396" t="s">
        <v>581</v>
      </c>
      <c r="F2396" t="s">
        <v>2544</v>
      </c>
    </row>
    <row r="2397" spans="5:6" x14ac:dyDescent="0.2">
      <c r="E2397" t="s">
        <v>581</v>
      </c>
      <c r="F2397" t="s">
        <v>2545</v>
      </c>
    </row>
    <row r="2398" spans="5:6" x14ac:dyDescent="0.2">
      <c r="E2398" t="s">
        <v>581</v>
      </c>
      <c r="F2398" t="s">
        <v>2546</v>
      </c>
    </row>
    <row r="2399" spans="5:6" x14ac:dyDescent="0.2">
      <c r="E2399" t="s">
        <v>581</v>
      </c>
      <c r="F2399" t="s">
        <v>2547</v>
      </c>
    </row>
    <row r="2400" spans="5:6" x14ac:dyDescent="0.2">
      <c r="E2400" s="45" t="s">
        <v>127</v>
      </c>
      <c r="F2400" s="45" t="s">
        <v>235</v>
      </c>
    </row>
    <row r="2401" spans="5:6" x14ac:dyDescent="0.2">
      <c r="E2401" t="s">
        <v>581</v>
      </c>
      <c r="F2401" t="s">
        <v>2548</v>
      </c>
    </row>
    <row r="2402" spans="5:6" x14ac:dyDescent="0.2">
      <c r="E2402" t="s">
        <v>581</v>
      </c>
      <c r="F2402" t="s">
        <v>2549</v>
      </c>
    </row>
    <row r="2403" spans="5:6" x14ac:dyDescent="0.2">
      <c r="E2403" t="s">
        <v>581</v>
      </c>
      <c r="F2403" t="s">
        <v>2550</v>
      </c>
    </row>
    <row r="2404" spans="5:6" x14ac:dyDescent="0.2">
      <c r="E2404" t="s">
        <v>581</v>
      </c>
      <c r="F2404" t="s">
        <v>2551</v>
      </c>
    </row>
    <row r="2405" spans="5:6" x14ac:dyDescent="0.2">
      <c r="E2405" t="s">
        <v>581</v>
      </c>
      <c r="F2405" t="s">
        <v>2552</v>
      </c>
    </row>
    <row r="2406" spans="5:6" x14ac:dyDescent="0.2">
      <c r="E2406" t="s">
        <v>581</v>
      </c>
      <c r="F2406" t="s">
        <v>2553</v>
      </c>
    </row>
    <row r="2407" spans="5:6" x14ac:dyDescent="0.2">
      <c r="E2407" t="s">
        <v>581</v>
      </c>
      <c r="F2407" t="s">
        <v>2554</v>
      </c>
    </row>
    <row r="2408" spans="5:6" x14ac:dyDescent="0.2">
      <c r="E2408" t="s">
        <v>581</v>
      </c>
      <c r="F2408" t="s">
        <v>2555</v>
      </c>
    </row>
    <row r="2409" spans="5:6" x14ac:dyDescent="0.2">
      <c r="E2409" s="45" t="s">
        <v>127</v>
      </c>
      <c r="F2409" s="45" t="s">
        <v>236</v>
      </c>
    </row>
    <row r="2410" spans="5:6" x14ac:dyDescent="0.2">
      <c r="E2410" t="s">
        <v>581</v>
      </c>
      <c r="F2410" t="s">
        <v>2556</v>
      </c>
    </row>
    <row r="2411" spans="5:6" x14ac:dyDescent="0.2">
      <c r="E2411" t="s">
        <v>581</v>
      </c>
      <c r="F2411" t="s">
        <v>2557</v>
      </c>
    </row>
    <row r="2412" spans="5:6" x14ac:dyDescent="0.2">
      <c r="E2412" t="s">
        <v>581</v>
      </c>
      <c r="F2412" t="s">
        <v>2558</v>
      </c>
    </row>
    <row r="2413" spans="5:6" x14ac:dyDescent="0.2">
      <c r="E2413" t="s">
        <v>581</v>
      </c>
      <c r="F2413" t="s">
        <v>2559</v>
      </c>
    </row>
    <row r="2414" spans="5:6" x14ac:dyDescent="0.2">
      <c r="E2414" t="s">
        <v>581</v>
      </c>
      <c r="F2414" t="s">
        <v>2560</v>
      </c>
    </row>
    <row r="2415" spans="5:6" x14ac:dyDescent="0.2">
      <c r="E2415" t="s">
        <v>581</v>
      </c>
      <c r="F2415" t="s">
        <v>2561</v>
      </c>
    </row>
    <row r="2416" spans="5:6" x14ac:dyDescent="0.2">
      <c r="E2416" t="s">
        <v>581</v>
      </c>
      <c r="F2416" t="s">
        <v>2562</v>
      </c>
    </row>
    <row r="2417" spans="5:6" x14ac:dyDescent="0.2">
      <c r="E2417" t="s">
        <v>581</v>
      </c>
      <c r="F2417" t="s">
        <v>2563</v>
      </c>
    </row>
    <row r="2418" spans="5:6" x14ac:dyDescent="0.2">
      <c r="E2418" s="45" t="s">
        <v>127</v>
      </c>
      <c r="F2418" s="45" t="s">
        <v>237</v>
      </c>
    </row>
    <row r="2419" spans="5:6" x14ac:dyDescent="0.2">
      <c r="E2419" t="s">
        <v>581</v>
      </c>
      <c r="F2419" t="s">
        <v>2564</v>
      </c>
    </row>
    <row r="2420" spans="5:6" x14ac:dyDescent="0.2">
      <c r="E2420" t="s">
        <v>581</v>
      </c>
      <c r="F2420" t="s">
        <v>2565</v>
      </c>
    </row>
    <row r="2421" spans="5:6" x14ac:dyDescent="0.2">
      <c r="E2421" t="s">
        <v>581</v>
      </c>
      <c r="F2421" t="s">
        <v>2566</v>
      </c>
    </row>
    <row r="2422" spans="5:6" x14ac:dyDescent="0.2">
      <c r="E2422" t="s">
        <v>581</v>
      </c>
      <c r="F2422" t="s">
        <v>2567</v>
      </c>
    </row>
    <row r="2423" spans="5:6" x14ac:dyDescent="0.2">
      <c r="E2423" t="s">
        <v>581</v>
      </c>
      <c r="F2423" t="s">
        <v>2568</v>
      </c>
    </row>
    <row r="2424" spans="5:6" x14ac:dyDescent="0.2">
      <c r="E2424" t="s">
        <v>581</v>
      </c>
      <c r="F2424" t="s">
        <v>2569</v>
      </c>
    </row>
    <row r="2425" spans="5:6" x14ac:dyDescent="0.2">
      <c r="E2425" t="s">
        <v>581</v>
      </c>
      <c r="F2425" t="s">
        <v>2570</v>
      </c>
    </row>
    <row r="2426" spans="5:6" x14ac:dyDescent="0.2">
      <c r="E2426" t="s">
        <v>581</v>
      </c>
      <c r="F2426" t="s">
        <v>2571</v>
      </c>
    </row>
    <row r="2427" spans="5:6" x14ac:dyDescent="0.2">
      <c r="E2427" t="s">
        <v>581</v>
      </c>
      <c r="F2427" t="s">
        <v>2572</v>
      </c>
    </row>
    <row r="2428" spans="5:6" x14ac:dyDescent="0.2">
      <c r="E2428" t="s">
        <v>581</v>
      </c>
      <c r="F2428" t="s">
        <v>2573</v>
      </c>
    </row>
    <row r="2429" spans="5:6" x14ac:dyDescent="0.2">
      <c r="E2429" s="45" t="s">
        <v>127</v>
      </c>
      <c r="F2429" s="45" t="s">
        <v>238</v>
      </c>
    </row>
    <row r="2430" spans="5:6" x14ac:dyDescent="0.2">
      <c r="E2430" t="s">
        <v>581</v>
      </c>
      <c r="F2430" t="s">
        <v>2574</v>
      </c>
    </row>
    <row r="2431" spans="5:6" x14ac:dyDescent="0.2">
      <c r="E2431" t="s">
        <v>581</v>
      </c>
      <c r="F2431" t="s">
        <v>2575</v>
      </c>
    </row>
    <row r="2432" spans="5:6" x14ac:dyDescent="0.2">
      <c r="E2432" t="s">
        <v>581</v>
      </c>
      <c r="F2432" t="s">
        <v>2576</v>
      </c>
    </row>
    <row r="2433" spans="5:6" x14ac:dyDescent="0.2">
      <c r="E2433" t="s">
        <v>581</v>
      </c>
      <c r="F2433" t="s">
        <v>2577</v>
      </c>
    </row>
    <row r="2434" spans="5:6" x14ac:dyDescent="0.2">
      <c r="E2434" t="s">
        <v>581</v>
      </c>
      <c r="F2434" t="s">
        <v>2578</v>
      </c>
    </row>
    <row r="2435" spans="5:6" x14ac:dyDescent="0.2">
      <c r="E2435" t="s">
        <v>581</v>
      </c>
      <c r="F2435" t="s">
        <v>2579</v>
      </c>
    </row>
    <row r="2436" spans="5:6" x14ac:dyDescent="0.2">
      <c r="E2436" t="s">
        <v>581</v>
      </c>
      <c r="F2436" t="s">
        <v>2580</v>
      </c>
    </row>
    <row r="2437" spans="5:6" x14ac:dyDescent="0.2">
      <c r="E2437" t="s">
        <v>581</v>
      </c>
      <c r="F2437" t="s">
        <v>2581</v>
      </c>
    </row>
    <row r="2438" spans="5:6" x14ac:dyDescent="0.2">
      <c r="E2438" t="s">
        <v>581</v>
      </c>
      <c r="F2438" t="s">
        <v>2582</v>
      </c>
    </row>
    <row r="2439" spans="5:6" x14ac:dyDescent="0.2">
      <c r="E2439" t="s">
        <v>581</v>
      </c>
      <c r="F2439" t="s">
        <v>2583</v>
      </c>
    </row>
    <row r="2440" spans="5:6" x14ac:dyDescent="0.2">
      <c r="E2440" s="45" t="s">
        <v>127</v>
      </c>
      <c r="F2440" s="45" t="s">
        <v>239</v>
      </c>
    </row>
    <row r="2441" spans="5:6" x14ac:dyDescent="0.2">
      <c r="E2441" t="s">
        <v>581</v>
      </c>
      <c r="F2441" t="s">
        <v>2584</v>
      </c>
    </row>
    <row r="2442" spans="5:6" x14ac:dyDescent="0.2">
      <c r="E2442" t="s">
        <v>581</v>
      </c>
      <c r="F2442" t="s">
        <v>2585</v>
      </c>
    </row>
    <row r="2443" spans="5:6" x14ac:dyDescent="0.2">
      <c r="E2443" t="s">
        <v>581</v>
      </c>
      <c r="F2443" t="s">
        <v>2586</v>
      </c>
    </row>
    <row r="2444" spans="5:6" x14ac:dyDescent="0.2">
      <c r="E2444" t="s">
        <v>581</v>
      </c>
      <c r="F2444" t="s">
        <v>2587</v>
      </c>
    </row>
    <row r="2445" spans="5:6" x14ac:dyDescent="0.2">
      <c r="E2445" t="s">
        <v>581</v>
      </c>
      <c r="F2445" t="s">
        <v>2588</v>
      </c>
    </row>
    <row r="2446" spans="5:6" x14ac:dyDescent="0.2">
      <c r="E2446" t="s">
        <v>581</v>
      </c>
      <c r="F2446" t="s">
        <v>2589</v>
      </c>
    </row>
    <row r="2447" spans="5:6" x14ac:dyDescent="0.2">
      <c r="E2447" t="s">
        <v>581</v>
      </c>
      <c r="F2447" t="s">
        <v>2590</v>
      </c>
    </row>
    <row r="2448" spans="5:6" x14ac:dyDescent="0.2">
      <c r="E2448" t="s">
        <v>581</v>
      </c>
      <c r="F2448" t="s">
        <v>2591</v>
      </c>
    </row>
    <row r="2449" spans="5:6" x14ac:dyDescent="0.2">
      <c r="E2449" t="s">
        <v>581</v>
      </c>
      <c r="F2449" t="s">
        <v>2592</v>
      </c>
    </row>
    <row r="2450" spans="5:6" x14ac:dyDescent="0.2">
      <c r="E2450" t="s">
        <v>581</v>
      </c>
      <c r="F2450" t="s">
        <v>2593</v>
      </c>
    </row>
    <row r="2451" spans="5:6" x14ac:dyDescent="0.2">
      <c r="E2451" t="s">
        <v>581</v>
      </c>
      <c r="F2451" t="s">
        <v>2594</v>
      </c>
    </row>
    <row r="2452" spans="5:6" x14ac:dyDescent="0.2">
      <c r="E2452" t="s">
        <v>581</v>
      </c>
      <c r="F2452" t="s">
        <v>2595</v>
      </c>
    </row>
    <row r="2453" spans="5:6" x14ac:dyDescent="0.2">
      <c r="E2453" t="s">
        <v>581</v>
      </c>
      <c r="F2453" t="s">
        <v>2596</v>
      </c>
    </row>
    <row r="2454" spans="5:6" x14ac:dyDescent="0.2">
      <c r="E2454" t="s">
        <v>581</v>
      </c>
      <c r="F2454" t="s">
        <v>2597</v>
      </c>
    </row>
    <row r="2455" spans="5:6" x14ac:dyDescent="0.2">
      <c r="E2455" t="s">
        <v>581</v>
      </c>
      <c r="F2455" t="s">
        <v>2598</v>
      </c>
    </row>
    <row r="2456" spans="5:6" x14ac:dyDescent="0.2">
      <c r="E2456" t="s">
        <v>581</v>
      </c>
      <c r="F2456" t="s">
        <v>2599</v>
      </c>
    </row>
    <row r="2457" spans="5:6" x14ac:dyDescent="0.2">
      <c r="E2457" t="s">
        <v>581</v>
      </c>
      <c r="F2457" t="s">
        <v>2600</v>
      </c>
    </row>
    <row r="2458" spans="5:6" x14ac:dyDescent="0.2">
      <c r="E2458" t="s">
        <v>581</v>
      </c>
      <c r="F2458" t="s">
        <v>2601</v>
      </c>
    </row>
    <row r="2459" spans="5:6" x14ac:dyDescent="0.2">
      <c r="E2459" t="s">
        <v>581</v>
      </c>
      <c r="F2459" t="s">
        <v>2602</v>
      </c>
    </row>
    <row r="2460" spans="5:6" x14ac:dyDescent="0.2">
      <c r="E2460" t="s">
        <v>581</v>
      </c>
      <c r="F2460" t="s">
        <v>2603</v>
      </c>
    </row>
    <row r="2461" spans="5:6" x14ac:dyDescent="0.2">
      <c r="E2461" t="s">
        <v>581</v>
      </c>
      <c r="F2461" t="s">
        <v>2604</v>
      </c>
    </row>
    <row r="2462" spans="5:6" x14ac:dyDescent="0.2">
      <c r="E2462" t="s">
        <v>581</v>
      </c>
      <c r="F2462" t="s">
        <v>2605</v>
      </c>
    </row>
    <row r="2463" spans="5:6" x14ac:dyDescent="0.2">
      <c r="E2463" s="45" t="s">
        <v>127</v>
      </c>
      <c r="F2463" s="45" t="s">
        <v>240</v>
      </c>
    </row>
    <row r="2464" spans="5:6" x14ac:dyDescent="0.2">
      <c r="E2464" t="s">
        <v>581</v>
      </c>
      <c r="F2464" t="s">
        <v>2606</v>
      </c>
    </row>
    <row r="2465" spans="5:6" x14ac:dyDescent="0.2">
      <c r="E2465" t="s">
        <v>581</v>
      </c>
      <c r="F2465" t="s">
        <v>2607</v>
      </c>
    </row>
    <row r="2466" spans="5:6" x14ac:dyDescent="0.2">
      <c r="E2466" t="s">
        <v>581</v>
      </c>
      <c r="F2466" t="s">
        <v>2608</v>
      </c>
    </row>
    <row r="2467" spans="5:6" x14ac:dyDescent="0.2">
      <c r="E2467" t="s">
        <v>581</v>
      </c>
      <c r="F2467" t="s">
        <v>2609</v>
      </c>
    </row>
    <row r="2468" spans="5:6" x14ac:dyDescent="0.2">
      <c r="E2468" t="s">
        <v>581</v>
      </c>
      <c r="F2468" t="s">
        <v>2610</v>
      </c>
    </row>
    <row r="2469" spans="5:6" x14ac:dyDescent="0.2">
      <c r="E2469" t="s">
        <v>581</v>
      </c>
      <c r="F2469" t="s">
        <v>2611</v>
      </c>
    </row>
    <row r="2470" spans="5:6" x14ac:dyDescent="0.2">
      <c r="E2470" t="s">
        <v>581</v>
      </c>
      <c r="F2470" t="s">
        <v>2612</v>
      </c>
    </row>
    <row r="2471" spans="5:6" x14ac:dyDescent="0.2">
      <c r="E2471" t="s">
        <v>581</v>
      </c>
      <c r="F2471" t="s">
        <v>2613</v>
      </c>
    </row>
    <row r="2472" spans="5:6" x14ac:dyDescent="0.2">
      <c r="E2472" t="s">
        <v>581</v>
      </c>
      <c r="F2472" t="s">
        <v>2614</v>
      </c>
    </row>
    <row r="2473" spans="5:6" x14ac:dyDescent="0.2">
      <c r="E2473" t="s">
        <v>581</v>
      </c>
      <c r="F2473" t="s">
        <v>2615</v>
      </c>
    </row>
    <row r="2474" spans="5:6" x14ac:dyDescent="0.2">
      <c r="E2474" t="s">
        <v>581</v>
      </c>
      <c r="F2474" t="s">
        <v>2616</v>
      </c>
    </row>
    <row r="2475" spans="5:6" x14ac:dyDescent="0.2">
      <c r="E2475" t="s">
        <v>581</v>
      </c>
      <c r="F2475" t="s">
        <v>2617</v>
      </c>
    </row>
    <row r="2476" spans="5:6" x14ac:dyDescent="0.2">
      <c r="E2476" t="s">
        <v>581</v>
      </c>
      <c r="F2476" t="s">
        <v>2618</v>
      </c>
    </row>
    <row r="2477" spans="5:6" x14ac:dyDescent="0.2">
      <c r="E2477" t="s">
        <v>581</v>
      </c>
      <c r="F2477" t="s">
        <v>2619</v>
      </c>
    </row>
    <row r="2478" spans="5:6" x14ac:dyDescent="0.2">
      <c r="E2478" t="s">
        <v>581</v>
      </c>
      <c r="F2478" t="s">
        <v>2620</v>
      </c>
    </row>
    <row r="2479" spans="5:6" x14ac:dyDescent="0.2">
      <c r="E2479" t="s">
        <v>581</v>
      </c>
      <c r="F2479" t="s">
        <v>2621</v>
      </c>
    </row>
    <row r="2480" spans="5:6" x14ac:dyDescent="0.2">
      <c r="E2480" t="s">
        <v>581</v>
      </c>
      <c r="F2480" t="s">
        <v>2622</v>
      </c>
    </row>
    <row r="2481" spans="5:6" x14ac:dyDescent="0.2">
      <c r="E2481" t="s">
        <v>581</v>
      </c>
      <c r="F2481" t="s">
        <v>2623</v>
      </c>
    </row>
    <row r="2482" spans="5:6" x14ac:dyDescent="0.2">
      <c r="E2482" t="s">
        <v>581</v>
      </c>
      <c r="F2482" t="s">
        <v>2624</v>
      </c>
    </row>
    <row r="2483" spans="5:6" x14ac:dyDescent="0.2">
      <c r="E2483" t="s">
        <v>581</v>
      </c>
      <c r="F2483" t="s">
        <v>2625</v>
      </c>
    </row>
    <row r="2484" spans="5:6" x14ac:dyDescent="0.2">
      <c r="E2484" t="s">
        <v>581</v>
      </c>
      <c r="F2484" t="s">
        <v>2626</v>
      </c>
    </row>
    <row r="2485" spans="5:6" x14ac:dyDescent="0.2">
      <c r="E2485" t="s">
        <v>581</v>
      </c>
      <c r="F2485" t="s">
        <v>2627</v>
      </c>
    </row>
    <row r="2486" spans="5:6" x14ac:dyDescent="0.2">
      <c r="E2486" s="45" t="s">
        <v>127</v>
      </c>
      <c r="F2486" s="45" t="s">
        <v>241</v>
      </c>
    </row>
    <row r="2487" spans="5:6" x14ac:dyDescent="0.2">
      <c r="E2487" t="s">
        <v>581</v>
      </c>
      <c r="F2487" t="s">
        <v>2628</v>
      </c>
    </row>
    <row r="2488" spans="5:6" x14ac:dyDescent="0.2">
      <c r="E2488" t="s">
        <v>581</v>
      </c>
      <c r="F2488" t="s">
        <v>2629</v>
      </c>
    </row>
    <row r="2489" spans="5:6" x14ac:dyDescent="0.2">
      <c r="E2489" t="s">
        <v>581</v>
      </c>
      <c r="F2489" t="s">
        <v>2630</v>
      </c>
    </row>
    <row r="2490" spans="5:6" x14ac:dyDescent="0.2">
      <c r="E2490" t="s">
        <v>581</v>
      </c>
      <c r="F2490" t="s">
        <v>2631</v>
      </c>
    </row>
    <row r="2491" spans="5:6" x14ac:dyDescent="0.2">
      <c r="E2491" t="s">
        <v>581</v>
      </c>
      <c r="F2491" t="s">
        <v>2632</v>
      </c>
    </row>
    <row r="2492" spans="5:6" x14ac:dyDescent="0.2">
      <c r="E2492" t="s">
        <v>581</v>
      </c>
      <c r="F2492" t="s">
        <v>2633</v>
      </c>
    </row>
    <row r="2493" spans="5:6" x14ac:dyDescent="0.2">
      <c r="E2493" t="s">
        <v>581</v>
      </c>
      <c r="F2493" t="s">
        <v>2634</v>
      </c>
    </row>
    <row r="2494" spans="5:6" x14ac:dyDescent="0.2">
      <c r="E2494" t="s">
        <v>581</v>
      </c>
      <c r="F2494" t="s">
        <v>2635</v>
      </c>
    </row>
    <row r="2495" spans="5:6" x14ac:dyDescent="0.2">
      <c r="E2495" t="s">
        <v>581</v>
      </c>
      <c r="F2495" t="s">
        <v>2636</v>
      </c>
    </row>
    <row r="2496" spans="5:6" x14ac:dyDescent="0.2">
      <c r="E2496" t="s">
        <v>581</v>
      </c>
      <c r="F2496" t="s">
        <v>2637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C16"/>
  <sheetViews>
    <sheetView workbookViewId="0">
      <selection activeCell="E9" sqref="E9"/>
    </sheetView>
  </sheetViews>
  <sheetFormatPr baseColWidth="10" defaultRowHeight="15" x14ac:dyDescent="0.2"/>
  <cols>
    <col min="1" max="1" width="54.33203125" bestFit="1" customWidth="1"/>
    <col min="2" max="2" width="30.33203125" bestFit="1" customWidth="1"/>
    <col min="3" max="3" width="11.5" style="18"/>
  </cols>
  <sheetData>
    <row r="1" spans="1:3" x14ac:dyDescent="0.2">
      <c r="A1" s="45" t="s">
        <v>2643</v>
      </c>
    </row>
    <row r="2" spans="1:3" x14ac:dyDescent="0.2">
      <c r="A2" s="7"/>
    </row>
    <row r="3" spans="1:3" s="5" customFormat="1" x14ac:dyDescent="0.2">
      <c r="C3" s="87" t="s">
        <v>2793</v>
      </c>
    </row>
    <row r="4" spans="1:3" s="5" customFormat="1" x14ac:dyDescent="0.2">
      <c r="A4" s="46" t="s">
        <v>244</v>
      </c>
      <c r="B4" s="115" t="s">
        <v>245</v>
      </c>
      <c r="C4" s="114" t="s">
        <v>2792</v>
      </c>
    </row>
    <row r="5" spans="1:3" x14ac:dyDescent="0.2">
      <c r="A5" t="s">
        <v>2694</v>
      </c>
      <c r="B5" t="s">
        <v>2700</v>
      </c>
      <c r="C5" s="18">
        <v>5948</v>
      </c>
    </row>
    <row r="6" spans="1:3" x14ac:dyDescent="0.2">
      <c r="A6" t="s">
        <v>2694</v>
      </c>
      <c r="B6" t="s">
        <v>2693</v>
      </c>
      <c r="C6" s="18">
        <v>9663</v>
      </c>
    </row>
    <row r="7" spans="1:3" x14ac:dyDescent="0.2">
      <c r="A7" t="s">
        <v>2701</v>
      </c>
      <c r="B7" t="s">
        <v>2702</v>
      </c>
      <c r="C7" s="18">
        <v>7500</v>
      </c>
    </row>
    <row r="8" spans="1:3" x14ac:dyDescent="0.2">
      <c r="A8" t="s">
        <v>2712</v>
      </c>
      <c r="B8" t="s">
        <v>2703</v>
      </c>
      <c r="C8" s="18">
        <v>5742.32</v>
      </c>
    </row>
    <row r="9" spans="1:3" x14ac:dyDescent="0.2">
      <c r="A9" t="s">
        <v>2712</v>
      </c>
      <c r="B9" t="s">
        <v>2704</v>
      </c>
      <c r="C9" s="18">
        <v>5166.66</v>
      </c>
    </row>
    <row r="10" spans="1:3" x14ac:dyDescent="0.2">
      <c r="A10" t="s">
        <v>2712</v>
      </c>
      <c r="B10" t="s">
        <v>2705</v>
      </c>
      <c r="C10" s="18">
        <v>5191</v>
      </c>
    </row>
    <row r="11" spans="1:3" x14ac:dyDescent="0.2">
      <c r="A11" t="s">
        <v>2712</v>
      </c>
      <c r="B11" t="s">
        <v>2706</v>
      </c>
      <c r="C11" s="18">
        <v>10758.62</v>
      </c>
    </row>
    <row r="12" spans="1:3" x14ac:dyDescent="0.2">
      <c r="A12" t="s">
        <v>2712</v>
      </c>
      <c r="B12" t="s">
        <v>2707</v>
      </c>
      <c r="C12" s="18">
        <v>7049.74</v>
      </c>
    </row>
    <row r="13" spans="1:3" x14ac:dyDescent="0.2">
      <c r="A13" t="s">
        <v>2712</v>
      </c>
      <c r="B13" t="s">
        <v>2708</v>
      </c>
      <c r="C13" s="18">
        <v>5213.91</v>
      </c>
    </row>
    <row r="14" spans="1:3" x14ac:dyDescent="0.2">
      <c r="A14" t="s">
        <v>2712</v>
      </c>
      <c r="B14" t="s">
        <v>2709</v>
      </c>
      <c r="C14" s="18">
        <v>12744.8</v>
      </c>
    </row>
    <row r="15" spans="1:3" x14ac:dyDescent="0.2">
      <c r="A15" t="s">
        <v>2712</v>
      </c>
      <c r="B15" t="s">
        <v>2710</v>
      </c>
      <c r="C15" s="18">
        <v>7608.22</v>
      </c>
    </row>
    <row r="16" spans="1:3" x14ac:dyDescent="0.2">
      <c r="A16" t="s">
        <v>2712</v>
      </c>
      <c r="B16" t="s">
        <v>2711</v>
      </c>
      <c r="C16" s="18">
        <v>8520.4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D14"/>
  <sheetViews>
    <sheetView tabSelected="1" workbookViewId="0">
      <selection activeCell="B21" sqref="B21"/>
    </sheetView>
  </sheetViews>
  <sheetFormatPr baseColWidth="10" defaultRowHeight="15" x14ac:dyDescent="0.2"/>
  <cols>
    <col min="1" max="1" width="38" customWidth="1"/>
    <col min="2" max="2" width="94.5" bestFit="1" customWidth="1"/>
    <col min="3" max="3" width="20.5" bestFit="1" customWidth="1"/>
    <col min="4" max="4" width="11.5" style="18"/>
  </cols>
  <sheetData>
    <row r="1" spans="1:4" x14ac:dyDescent="0.2">
      <c r="A1" s="45" t="s">
        <v>246</v>
      </c>
    </row>
    <row r="2" spans="1:4" x14ac:dyDescent="0.2">
      <c r="D2" s="87" t="s">
        <v>2793</v>
      </c>
    </row>
    <row r="3" spans="1:4" s="5" customFormat="1" x14ac:dyDescent="0.2">
      <c r="A3" s="46" t="s">
        <v>247</v>
      </c>
      <c r="B3" s="46" t="s">
        <v>2640</v>
      </c>
      <c r="C3" s="46" t="s">
        <v>2639</v>
      </c>
      <c r="D3" s="114" t="s">
        <v>1</v>
      </c>
    </row>
    <row r="4" spans="1:4" x14ac:dyDescent="0.2">
      <c r="A4" t="s">
        <v>347</v>
      </c>
      <c r="B4" t="s">
        <v>266</v>
      </c>
      <c r="C4" t="s">
        <v>2638</v>
      </c>
      <c r="D4" s="18">
        <v>1691.4</v>
      </c>
    </row>
    <row r="5" spans="1:4" x14ac:dyDescent="0.2">
      <c r="A5" t="s">
        <v>347</v>
      </c>
      <c r="B5" t="s">
        <v>271</v>
      </c>
      <c r="C5" t="s">
        <v>2638</v>
      </c>
      <c r="D5" s="18">
        <v>11568.92</v>
      </c>
    </row>
    <row r="6" spans="1:4" x14ac:dyDescent="0.2">
      <c r="A6" t="s">
        <v>347</v>
      </c>
      <c r="B6" t="s">
        <v>272</v>
      </c>
      <c r="C6" t="s">
        <v>2638</v>
      </c>
      <c r="D6" s="18">
        <v>6431.35</v>
      </c>
    </row>
    <row r="7" spans="1:4" x14ac:dyDescent="0.2">
      <c r="A7" t="s">
        <v>347</v>
      </c>
      <c r="B7" t="s">
        <v>276</v>
      </c>
      <c r="C7" t="s">
        <v>2638</v>
      </c>
      <c r="D7" s="18">
        <v>32955.040000000001</v>
      </c>
    </row>
    <row r="8" spans="1:4" x14ac:dyDescent="0.2">
      <c r="A8" t="s">
        <v>347</v>
      </c>
      <c r="B8" t="s">
        <v>280</v>
      </c>
      <c r="C8" t="s">
        <v>2638</v>
      </c>
      <c r="D8" s="18">
        <v>354</v>
      </c>
    </row>
    <row r="9" spans="1:4" x14ac:dyDescent="0.2">
      <c r="A9" t="s">
        <v>347</v>
      </c>
      <c r="B9" t="s">
        <v>285</v>
      </c>
      <c r="C9" t="s">
        <v>2638</v>
      </c>
      <c r="D9" s="18">
        <v>8786.0400000000009</v>
      </c>
    </row>
    <row r="10" spans="1:4" x14ac:dyDescent="0.2">
      <c r="A10" t="s">
        <v>347</v>
      </c>
      <c r="B10" t="s">
        <v>283</v>
      </c>
      <c r="C10" t="s">
        <v>2638</v>
      </c>
      <c r="D10" s="18">
        <v>1152</v>
      </c>
    </row>
    <row r="11" spans="1:4" x14ac:dyDescent="0.2">
      <c r="A11" t="s">
        <v>347</v>
      </c>
      <c r="B11" t="s">
        <v>282</v>
      </c>
      <c r="C11" t="s">
        <v>2638</v>
      </c>
      <c r="D11" s="18">
        <v>1995</v>
      </c>
    </row>
    <row r="12" spans="1:4" x14ac:dyDescent="0.2">
      <c r="A12" t="s">
        <v>347</v>
      </c>
      <c r="B12" t="s">
        <v>284</v>
      </c>
      <c r="C12" t="s">
        <v>2638</v>
      </c>
      <c r="D12" s="18">
        <v>24023</v>
      </c>
    </row>
    <row r="13" spans="1:4" x14ac:dyDescent="0.2">
      <c r="A13" t="s">
        <v>347</v>
      </c>
      <c r="B13" t="s">
        <v>286</v>
      </c>
      <c r="C13" t="s">
        <v>2638</v>
      </c>
      <c r="D13" s="18">
        <v>5611.58</v>
      </c>
    </row>
    <row r="14" spans="1:4" x14ac:dyDescent="0.2">
      <c r="A14" t="s">
        <v>817</v>
      </c>
      <c r="B14" t="s">
        <v>2654</v>
      </c>
      <c r="C14" t="s">
        <v>2638</v>
      </c>
      <c r="D14" s="18">
        <f>+'GuV LO NÖ'!C10</f>
        <v>745000</v>
      </c>
    </row>
  </sheetData>
  <pageMargins left="0.7" right="0.7" top="0.78740157499999996" bottom="0.78740157499999996" header="0.3" footer="0.3"/>
  <pageSetup paperSize="9" scale="7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1:K65"/>
  <sheetViews>
    <sheetView topLeftCell="A26" workbookViewId="0">
      <selection activeCell="G5" sqref="G5"/>
    </sheetView>
  </sheetViews>
  <sheetFormatPr baseColWidth="10" defaultRowHeight="15" x14ac:dyDescent="0.2"/>
  <cols>
    <col min="1" max="1" width="2.5" bestFit="1" customWidth="1"/>
    <col min="2" max="2" width="63.5" bestFit="1" customWidth="1"/>
    <col min="3" max="3" width="76.5" bestFit="1" customWidth="1"/>
    <col min="4" max="4" width="5" bestFit="1" customWidth="1"/>
    <col min="5" max="5" width="10.1640625" bestFit="1" customWidth="1"/>
    <col min="9" max="9" width="2.5" bestFit="1" customWidth="1"/>
    <col min="10" max="10" width="10.33203125" bestFit="1" customWidth="1"/>
    <col min="11" max="11" width="63.5" bestFit="1" customWidth="1"/>
    <col min="18" max="18" width="23.1640625" bestFit="1" customWidth="1"/>
    <col min="19" max="19" width="23.33203125" bestFit="1" customWidth="1"/>
  </cols>
  <sheetData>
    <row r="1" spans="1:11" x14ac:dyDescent="0.2">
      <c r="B1" s="45" t="s">
        <v>2641</v>
      </c>
      <c r="C1" s="45"/>
    </row>
    <row r="3" spans="1:11" x14ac:dyDescent="0.2">
      <c r="A3" t="s">
        <v>0</v>
      </c>
      <c r="B3" s="45" t="s">
        <v>250</v>
      </c>
      <c r="C3" s="45"/>
      <c r="D3" s="47" t="s">
        <v>248</v>
      </c>
      <c r="E3" s="108">
        <v>163874.1</v>
      </c>
    </row>
    <row r="5" spans="1:11" x14ac:dyDescent="0.2">
      <c r="B5" s="115" t="s">
        <v>342</v>
      </c>
      <c r="C5" s="88"/>
      <c r="D5" s="88"/>
      <c r="E5" s="88"/>
    </row>
    <row r="6" spans="1:11" x14ac:dyDescent="0.2">
      <c r="B6" s="45"/>
      <c r="E6" s="5" t="s">
        <v>2793</v>
      </c>
    </row>
    <row r="7" spans="1:11" ht="19" x14ac:dyDescent="0.25">
      <c r="A7" s="104"/>
      <c r="B7" s="46" t="s">
        <v>253</v>
      </c>
      <c r="C7" s="46" t="s">
        <v>2653</v>
      </c>
      <c r="D7" s="46" t="s">
        <v>252</v>
      </c>
      <c r="E7" s="46" t="s">
        <v>1</v>
      </c>
      <c r="I7" s="49"/>
      <c r="J7" s="48"/>
      <c r="K7" s="62"/>
    </row>
    <row r="8" spans="1:11" ht="19" x14ac:dyDescent="0.25">
      <c r="A8" s="104"/>
      <c r="B8" t="s">
        <v>2738</v>
      </c>
      <c r="C8" t="s">
        <v>2739</v>
      </c>
      <c r="D8" s="14">
        <v>1090</v>
      </c>
      <c r="E8" s="18">
        <v>5000</v>
      </c>
      <c r="I8" s="49"/>
      <c r="J8" s="48"/>
      <c r="K8" s="62"/>
    </row>
    <row r="9" spans="1:11" ht="19" x14ac:dyDescent="0.25">
      <c r="A9" s="104"/>
      <c r="B9" t="s">
        <v>2738</v>
      </c>
      <c r="C9" s="119" t="s">
        <v>2749</v>
      </c>
      <c r="D9" s="116">
        <v>1090</v>
      </c>
      <c r="E9" s="18">
        <v>2532.87</v>
      </c>
      <c r="I9" s="49"/>
      <c r="J9" s="48"/>
      <c r="K9" s="62"/>
    </row>
    <row r="10" spans="1:11" ht="19" x14ac:dyDescent="0.25">
      <c r="A10" s="104"/>
      <c r="B10" t="s">
        <v>2772</v>
      </c>
      <c r="C10" t="s">
        <v>2734</v>
      </c>
      <c r="D10" s="14">
        <v>1090</v>
      </c>
      <c r="E10" s="18">
        <v>999.99</v>
      </c>
      <c r="I10" s="49"/>
      <c r="J10" s="48"/>
      <c r="K10" s="62"/>
    </row>
    <row r="11" spans="1:11" ht="19" x14ac:dyDescent="0.25">
      <c r="A11" s="104"/>
      <c r="B11" t="s">
        <v>2785</v>
      </c>
      <c r="C11" t="s">
        <v>2750</v>
      </c>
      <c r="D11" s="14">
        <v>4820</v>
      </c>
      <c r="E11" s="18">
        <v>1440</v>
      </c>
      <c r="I11" s="49"/>
      <c r="J11" s="48"/>
      <c r="K11" s="62"/>
    </row>
    <row r="12" spans="1:11" ht="19" x14ac:dyDescent="0.25">
      <c r="A12" s="104"/>
      <c r="B12" t="s">
        <v>2743</v>
      </c>
      <c r="C12" t="s">
        <v>2744</v>
      </c>
      <c r="D12" s="14">
        <v>6020</v>
      </c>
      <c r="E12" s="18">
        <v>7500</v>
      </c>
      <c r="I12" s="49"/>
      <c r="J12" s="48"/>
      <c r="K12" s="62"/>
    </row>
    <row r="13" spans="1:11" ht="19" x14ac:dyDescent="0.25">
      <c r="A13" s="104"/>
      <c r="B13" t="s">
        <v>2769</v>
      </c>
      <c r="C13" t="s">
        <v>2751</v>
      </c>
      <c r="D13" s="14">
        <v>6071</v>
      </c>
      <c r="E13" s="18">
        <v>1200</v>
      </c>
      <c r="I13" s="49"/>
      <c r="J13" s="48"/>
      <c r="K13" s="62"/>
    </row>
    <row r="14" spans="1:11" ht="19" x14ac:dyDescent="0.25">
      <c r="A14" s="104"/>
      <c r="B14" t="s">
        <v>2770</v>
      </c>
      <c r="C14" t="s">
        <v>2752</v>
      </c>
      <c r="D14" s="14">
        <v>1210</v>
      </c>
      <c r="E14" s="18">
        <v>922</v>
      </c>
      <c r="I14" s="49"/>
      <c r="J14" s="48"/>
      <c r="K14" s="62"/>
    </row>
    <row r="15" spans="1:11" ht="19" x14ac:dyDescent="0.25">
      <c r="A15" s="104"/>
      <c r="B15" t="s">
        <v>2771</v>
      </c>
      <c r="C15" t="s">
        <v>2753</v>
      </c>
      <c r="D15" s="14">
        <v>1050</v>
      </c>
      <c r="E15" s="18">
        <v>707.45</v>
      </c>
      <c r="I15" s="49"/>
      <c r="J15" s="48"/>
      <c r="K15" s="62"/>
    </row>
    <row r="16" spans="1:11" ht="19" x14ac:dyDescent="0.25">
      <c r="A16" s="104"/>
      <c r="B16" t="s">
        <v>2771</v>
      </c>
      <c r="C16" t="s">
        <v>2754</v>
      </c>
      <c r="D16" s="14">
        <v>1050</v>
      </c>
      <c r="E16" s="18">
        <v>1000</v>
      </c>
      <c r="I16" s="49"/>
      <c r="J16" s="48"/>
      <c r="K16" s="62"/>
    </row>
    <row r="17" spans="1:11" ht="19" x14ac:dyDescent="0.25">
      <c r="A17" s="104"/>
      <c r="B17" t="s">
        <v>2773</v>
      </c>
      <c r="C17" t="s">
        <v>2755</v>
      </c>
      <c r="D17" s="14">
        <v>1230</v>
      </c>
      <c r="E17" s="18">
        <v>999</v>
      </c>
      <c r="I17" s="49"/>
      <c r="J17" s="48"/>
      <c r="K17" s="62"/>
    </row>
    <row r="18" spans="1:11" ht="19" x14ac:dyDescent="0.25">
      <c r="A18" s="104"/>
      <c r="B18" t="s">
        <v>2774</v>
      </c>
      <c r="C18" t="s">
        <v>2756</v>
      </c>
      <c r="D18" s="14">
        <v>1140</v>
      </c>
      <c r="E18" s="18">
        <v>1500</v>
      </c>
      <c r="I18" s="49"/>
      <c r="J18" s="48"/>
      <c r="K18" s="62"/>
    </row>
    <row r="19" spans="1:11" ht="19" x14ac:dyDescent="0.25">
      <c r="A19" s="104"/>
      <c r="B19" t="s">
        <v>2775</v>
      </c>
      <c r="C19" t="s">
        <v>2757</v>
      </c>
      <c r="D19" s="14">
        <v>1180</v>
      </c>
      <c r="E19" s="18">
        <v>1200</v>
      </c>
      <c r="I19" s="49"/>
      <c r="J19" s="48"/>
      <c r="K19" s="62"/>
    </row>
    <row r="20" spans="1:11" ht="19" x14ac:dyDescent="0.25">
      <c r="A20" s="104"/>
      <c r="B20" s="140" t="s">
        <v>2747</v>
      </c>
      <c r="C20" s="140" t="s">
        <v>2748</v>
      </c>
      <c r="D20" s="141">
        <v>1040</v>
      </c>
      <c r="E20" s="142">
        <v>9000</v>
      </c>
      <c r="I20" s="49"/>
      <c r="J20" s="48"/>
      <c r="K20" s="62"/>
    </row>
    <row r="21" spans="1:11" ht="19" x14ac:dyDescent="0.25">
      <c r="A21" s="104"/>
      <c r="B21" s="143" t="s">
        <v>2791</v>
      </c>
      <c r="C21" s="144"/>
      <c r="D21" s="141"/>
      <c r="E21" s="145"/>
      <c r="I21" s="49"/>
      <c r="J21" s="48"/>
      <c r="K21" s="62"/>
    </row>
    <row r="22" spans="1:11" ht="19" x14ac:dyDescent="0.25">
      <c r="A22" s="104"/>
      <c r="B22" t="s">
        <v>2786</v>
      </c>
      <c r="C22" t="s">
        <v>2763</v>
      </c>
      <c r="D22" s="14">
        <v>2490</v>
      </c>
      <c r="E22" s="18">
        <v>2000</v>
      </c>
      <c r="I22" s="49"/>
      <c r="J22" s="48"/>
      <c r="K22" s="62"/>
    </row>
    <row r="23" spans="1:11" ht="19" x14ac:dyDescent="0.25">
      <c r="A23" s="104"/>
      <c r="B23" t="s">
        <v>2790</v>
      </c>
      <c r="C23" s="7" t="s">
        <v>2745</v>
      </c>
      <c r="D23" s="53">
        <v>2601</v>
      </c>
      <c r="E23" s="118">
        <v>2000</v>
      </c>
      <c r="I23" s="49"/>
      <c r="J23" s="48"/>
      <c r="K23" s="62"/>
    </row>
    <row r="24" spans="1:11" ht="19" x14ac:dyDescent="0.25">
      <c r="A24" s="104"/>
      <c r="B24" t="s">
        <v>2790</v>
      </c>
      <c r="C24" t="s">
        <v>2746</v>
      </c>
      <c r="D24" s="116">
        <v>7033</v>
      </c>
      <c r="E24" s="117">
        <v>1000</v>
      </c>
      <c r="I24" s="49"/>
      <c r="J24" s="48"/>
      <c r="K24" s="62"/>
    </row>
    <row r="25" spans="1:11" ht="19" x14ac:dyDescent="0.25">
      <c r="A25" s="104"/>
      <c r="B25" t="s">
        <v>2787</v>
      </c>
      <c r="C25" t="s">
        <v>2764</v>
      </c>
      <c r="D25" s="14">
        <v>4210</v>
      </c>
      <c r="E25" s="18">
        <v>1000</v>
      </c>
      <c r="I25" s="49"/>
      <c r="J25" s="48"/>
      <c r="K25" s="62"/>
    </row>
    <row r="26" spans="1:11" ht="19" x14ac:dyDescent="0.25">
      <c r="A26" s="104"/>
      <c r="B26" t="s">
        <v>2777</v>
      </c>
      <c r="C26" t="s">
        <v>2758</v>
      </c>
      <c r="D26" s="14">
        <v>2474</v>
      </c>
      <c r="E26" s="18">
        <v>600</v>
      </c>
      <c r="I26" s="49"/>
      <c r="J26" s="48"/>
      <c r="K26" s="62"/>
    </row>
    <row r="27" spans="1:11" ht="19" x14ac:dyDescent="0.25">
      <c r="A27" s="104"/>
      <c r="B27" t="s">
        <v>2776</v>
      </c>
      <c r="C27" t="s">
        <v>2759</v>
      </c>
      <c r="D27" s="14">
        <v>9020</v>
      </c>
      <c r="E27" s="18">
        <v>600</v>
      </c>
      <c r="I27" s="49"/>
      <c r="J27" s="48"/>
      <c r="K27" s="62"/>
    </row>
    <row r="28" spans="1:11" ht="19" x14ac:dyDescent="0.25">
      <c r="A28" s="104"/>
      <c r="B28" t="s">
        <v>2728</v>
      </c>
      <c r="C28" t="s">
        <v>2729</v>
      </c>
      <c r="D28" s="14">
        <v>1150</v>
      </c>
      <c r="E28" s="18">
        <v>1500</v>
      </c>
      <c r="I28" s="49"/>
      <c r="J28" s="48"/>
      <c r="K28" s="62"/>
    </row>
    <row r="29" spans="1:11" ht="19" x14ac:dyDescent="0.25">
      <c r="A29" s="104"/>
      <c r="B29" t="s">
        <v>2728</v>
      </c>
      <c r="C29" t="s">
        <v>2730</v>
      </c>
      <c r="D29" s="14">
        <v>4040</v>
      </c>
      <c r="E29" s="18">
        <v>1000</v>
      </c>
      <c r="I29" s="49"/>
      <c r="J29" s="48"/>
      <c r="K29" s="62"/>
    </row>
    <row r="30" spans="1:11" ht="19" x14ac:dyDescent="0.25">
      <c r="A30" s="104"/>
      <c r="B30" t="s">
        <v>2728</v>
      </c>
      <c r="C30" t="s">
        <v>2731</v>
      </c>
      <c r="D30" s="14">
        <v>4040</v>
      </c>
      <c r="E30" s="18">
        <v>1000</v>
      </c>
      <c r="I30" s="49"/>
      <c r="J30" s="48"/>
      <c r="K30" s="62"/>
    </row>
    <row r="31" spans="1:11" ht="19" x14ac:dyDescent="0.25">
      <c r="A31" s="104"/>
      <c r="B31" t="s">
        <v>2728</v>
      </c>
      <c r="C31" t="s">
        <v>2732</v>
      </c>
      <c r="D31" s="14">
        <v>2514</v>
      </c>
      <c r="E31" s="18">
        <v>1000</v>
      </c>
      <c r="I31" s="49"/>
      <c r="J31" s="48"/>
      <c r="K31" s="62"/>
    </row>
    <row r="32" spans="1:11" ht="19" x14ac:dyDescent="0.25">
      <c r="A32" s="104"/>
      <c r="B32" t="s">
        <v>2728</v>
      </c>
      <c r="C32" t="s">
        <v>2733</v>
      </c>
      <c r="D32" s="14">
        <v>1200</v>
      </c>
      <c r="E32" s="18">
        <v>1000</v>
      </c>
      <c r="I32" s="49"/>
      <c r="J32" s="48"/>
      <c r="K32" s="62"/>
    </row>
    <row r="33" spans="1:11" ht="19" x14ac:dyDescent="0.25">
      <c r="A33" s="104"/>
      <c r="B33" t="s">
        <v>2728</v>
      </c>
      <c r="C33" t="s">
        <v>2734</v>
      </c>
      <c r="D33" s="14">
        <v>1090</v>
      </c>
      <c r="E33" s="18">
        <v>1760</v>
      </c>
      <c r="I33" s="49"/>
      <c r="J33" s="48"/>
      <c r="K33" s="62"/>
    </row>
    <row r="34" spans="1:11" ht="19" x14ac:dyDescent="0.25">
      <c r="A34" s="104"/>
      <c r="B34" t="s">
        <v>2728</v>
      </c>
      <c r="C34" t="s">
        <v>2735</v>
      </c>
      <c r="D34" s="14">
        <v>1230</v>
      </c>
      <c r="E34" s="18">
        <v>7500</v>
      </c>
      <c r="I34" s="49"/>
      <c r="J34" s="48"/>
      <c r="K34" s="62"/>
    </row>
    <row r="35" spans="1:11" ht="19" x14ac:dyDescent="0.25">
      <c r="A35" s="104"/>
      <c r="B35" t="s">
        <v>2728</v>
      </c>
      <c r="C35" t="s">
        <v>2736</v>
      </c>
      <c r="D35" s="14">
        <v>8702</v>
      </c>
      <c r="E35" s="18">
        <v>7500</v>
      </c>
      <c r="I35" s="49"/>
      <c r="J35" s="48"/>
      <c r="K35" s="62"/>
    </row>
    <row r="36" spans="1:11" ht="19" x14ac:dyDescent="0.25">
      <c r="A36" s="104"/>
      <c r="B36" t="s">
        <v>2781</v>
      </c>
      <c r="C36" t="s">
        <v>2737</v>
      </c>
      <c r="D36" s="116">
        <v>2521</v>
      </c>
      <c r="E36" s="117">
        <v>3000</v>
      </c>
      <c r="I36" s="49"/>
      <c r="J36" s="48"/>
      <c r="K36" s="62"/>
    </row>
    <row r="37" spans="1:11" ht="19" x14ac:dyDescent="0.25">
      <c r="A37" s="104"/>
      <c r="B37" t="s">
        <v>2784</v>
      </c>
      <c r="C37" t="s">
        <v>2724</v>
      </c>
      <c r="D37" s="14">
        <v>4020</v>
      </c>
      <c r="E37" s="18">
        <v>600</v>
      </c>
      <c r="I37" s="49"/>
      <c r="J37" s="48"/>
      <c r="K37" s="62"/>
    </row>
    <row r="38" spans="1:11" ht="19" x14ac:dyDescent="0.25">
      <c r="A38" s="104"/>
      <c r="B38" t="s">
        <v>2788</v>
      </c>
      <c r="C38" t="s">
        <v>2765</v>
      </c>
      <c r="D38" s="14">
        <v>8724</v>
      </c>
      <c r="E38" s="18">
        <v>1260</v>
      </c>
      <c r="I38" s="49"/>
      <c r="J38" s="48"/>
      <c r="K38" s="62"/>
    </row>
    <row r="39" spans="1:11" ht="19" x14ac:dyDescent="0.25">
      <c r="A39" s="104"/>
      <c r="B39" t="s">
        <v>1451</v>
      </c>
      <c r="C39" t="s">
        <v>2740</v>
      </c>
      <c r="D39" s="14">
        <v>4292</v>
      </c>
      <c r="E39" s="18">
        <v>1000</v>
      </c>
      <c r="I39" s="49"/>
      <c r="J39" s="48"/>
      <c r="K39" s="62"/>
    </row>
    <row r="40" spans="1:11" ht="19" x14ac:dyDescent="0.25">
      <c r="A40" s="104"/>
      <c r="B40" t="s">
        <v>2022</v>
      </c>
      <c r="C40" t="s">
        <v>2741</v>
      </c>
      <c r="D40" s="14">
        <v>8010</v>
      </c>
      <c r="E40" s="18">
        <v>1000</v>
      </c>
      <c r="I40" s="49"/>
      <c r="J40" s="48"/>
      <c r="K40" s="62"/>
    </row>
    <row r="41" spans="1:11" ht="19" x14ac:dyDescent="0.25">
      <c r="A41" s="104"/>
      <c r="B41" t="s">
        <v>2789</v>
      </c>
      <c r="C41" t="s">
        <v>2766</v>
      </c>
      <c r="D41" s="14">
        <v>8423</v>
      </c>
      <c r="E41" s="18">
        <v>1000</v>
      </c>
      <c r="I41" s="49"/>
      <c r="J41" s="48"/>
      <c r="K41" s="62"/>
    </row>
    <row r="42" spans="1:11" ht="19" x14ac:dyDescent="0.25">
      <c r="A42" s="104"/>
      <c r="B42" t="s">
        <v>2778</v>
      </c>
      <c r="C42" t="s">
        <v>2760</v>
      </c>
      <c r="D42" s="14">
        <v>2514</v>
      </c>
      <c r="E42" s="18">
        <v>1000</v>
      </c>
      <c r="I42" s="49"/>
      <c r="J42" s="48"/>
      <c r="K42" s="62"/>
    </row>
    <row r="43" spans="1:11" ht="19" x14ac:dyDescent="0.25">
      <c r="A43" s="104"/>
      <c r="B43" t="s">
        <v>2778</v>
      </c>
      <c r="C43" t="s">
        <v>2761</v>
      </c>
      <c r="D43" s="14">
        <v>2700</v>
      </c>
      <c r="E43" s="18">
        <v>1000</v>
      </c>
      <c r="I43" s="49"/>
      <c r="J43" s="48"/>
      <c r="K43" s="62"/>
    </row>
    <row r="44" spans="1:11" ht="19" x14ac:dyDescent="0.25">
      <c r="A44" s="104"/>
      <c r="B44" t="s">
        <v>2778</v>
      </c>
      <c r="C44" t="s">
        <v>2762</v>
      </c>
      <c r="D44" s="14">
        <v>2514</v>
      </c>
      <c r="E44" s="18">
        <v>1000</v>
      </c>
      <c r="I44" s="49"/>
      <c r="J44" s="48"/>
      <c r="K44" s="62"/>
    </row>
    <row r="45" spans="1:11" ht="19" x14ac:dyDescent="0.25">
      <c r="A45" s="104"/>
      <c r="B45" t="s">
        <v>2782</v>
      </c>
      <c r="C45" t="s">
        <v>2725</v>
      </c>
      <c r="D45" s="14">
        <v>6780</v>
      </c>
      <c r="E45" s="18">
        <v>750</v>
      </c>
      <c r="I45" s="49"/>
      <c r="J45" s="48"/>
      <c r="K45" s="62"/>
    </row>
    <row r="46" spans="1:11" ht="19" x14ac:dyDescent="0.25">
      <c r="A46" s="104"/>
      <c r="B46" t="s">
        <v>2783</v>
      </c>
      <c r="C46" t="s">
        <v>2726</v>
      </c>
      <c r="D46" s="14">
        <v>1220</v>
      </c>
      <c r="E46" s="18">
        <v>1000</v>
      </c>
      <c r="I46" s="49"/>
      <c r="J46" s="48"/>
      <c r="K46" s="62"/>
    </row>
    <row r="47" spans="1:11" ht="19" x14ac:dyDescent="0.25">
      <c r="A47" s="104"/>
      <c r="B47" t="s">
        <v>2783</v>
      </c>
      <c r="C47" t="s">
        <v>2727</v>
      </c>
      <c r="D47" s="14">
        <v>1040</v>
      </c>
      <c r="E47" s="18">
        <v>1000</v>
      </c>
      <c r="I47" s="49"/>
      <c r="J47" s="48"/>
      <c r="K47" s="62"/>
    </row>
    <row r="48" spans="1:11" ht="19" x14ac:dyDescent="0.25">
      <c r="A48" s="104"/>
      <c r="I48" s="49"/>
      <c r="J48" s="48"/>
      <c r="K48" s="62"/>
    </row>
    <row r="49" spans="1:11" ht="19" x14ac:dyDescent="0.25">
      <c r="A49" s="104"/>
      <c r="B49" s="109"/>
      <c r="C49" s="109"/>
      <c r="D49" s="110"/>
      <c r="E49" s="111"/>
      <c r="I49" s="49"/>
      <c r="J49" s="48"/>
      <c r="K49" s="62"/>
    </row>
    <row r="50" spans="1:11" x14ac:dyDescent="0.2">
      <c r="A50" t="s">
        <v>2</v>
      </c>
      <c r="B50" s="45" t="s">
        <v>249</v>
      </c>
      <c r="C50" s="45"/>
      <c r="D50" s="47" t="s">
        <v>248</v>
      </c>
      <c r="E50" s="112">
        <v>7663.92</v>
      </c>
    </row>
    <row r="52" spans="1:11" x14ac:dyDescent="0.2">
      <c r="B52" s="115" t="str">
        <f>+B5</f>
        <v>Einzelspenden &gt; € 500,00:</v>
      </c>
      <c r="C52" s="88"/>
      <c r="D52" s="88"/>
      <c r="E52" s="88"/>
    </row>
    <row r="53" spans="1:11" x14ac:dyDescent="0.2">
      <c r="B53" s="45"/>
      <c r="E53" s="5" t="s">
        <v>2793</v>
      </c>
    </row>
    <row r="54" spans="1:11" x14ac:dyDescent="0.2">
      <c r="A54" s="104"/>
      <c r="B54" s="46" t="s">
        <v>253</v>
      </c>
      <c r="C54" s="46" t="s">
        <v>2653</v>
      </c>
      <c r="D54" s="46" t="s">
        <v>252</v>
      </c>
      <c r="E54" s="46" t="s">
        <v>2792</v>
      </c>
    </row>
    <row r="55" spans="1:11" x14ac:dyDescent="0.2">
      <c r="B55" t="s">
        <v>2728</v>
      </c>
      <c r="C55" t="s">
        <v>2768</v>
      </c>
      <c r="D55">
        <v>1070</v>
      </c>
      <c r="E55" s="18">
        <v>7463.92</v>
      </c>
    </row>
    <row r="59" spans="1:11" x14ac:dyDescent="0.2">
      <c r="A59" t="s">
        <v>3</v>
      </c>
      <c r="B59" s="45" t="s">
        <v>251</v>
      </c>
      <c r="C59" s="45"/>
      <c r="D59" s="47" t="s">
        <v>248</v>
      </c>
      <c r="E59" s="112">
        <v>6984.75</v>
      </c>
    </row>
    <row r="61" spans="1:11" x14ac:dyDescent="0.2">
      <c r="B61" s="115" t="str">
        <f>+B5</f>
        <v>Einzelspenden &gt; € 500,00:</v>
      </c>
      <c r="C61" s="88"/>
      <c r="D61" s="88"/>
      <c r="E61" s="88"/>
    </row>
    <row r="62" spans="1:11" x14ac:dyDescent="0.2">
      <c r="B62" s="45"/>
      <c r="E62" s="5" t="s">
        <v>2793</v>
      </c>
    </row>
    <row r="63" spans="1:11" x14ac:dyDescent="0.2">
      <c r="A63" s="104"/>
      <c r="B63" s="46" t="s">
        <v>253</v>
      </c>
      <c r="C63" s="46" t="s">
        <v>2653</v>
      </c>
      <c r="D63" s="46" t="s">
        <v>252</v>
      </c>
      <c r="E63" s="46" t="s">
        <v>1</v>
      </c>
    </row>
    <row r="64" spans="1:11" x14ac:dyDescent="0.2">
      <c r="B64" t="s">
        <v>2728</v>
      </c>
      <c r="C64" t="s">
        <v>2767</v>
      </c>
      <c r="D64">
        <v>2514</v>
      </c>
      <c r="E64" s="18">
        <v>2700</v>
      </c>
    </row>
    <row r="65" spans="2:5" x14ac:dyDescent="0.2">
      <c r="B65" t="s">
        <v>579</v>
      </c>
      <c r="C65" t="s">
        <v>2742</v>
      </c>
      <c r="D65" s="14">
        <v>2355</v>
      </c>
      <c r="E65" s="18">
        <v>1200</v>
      </c>
    </row>
  </sheetData>
  <sortState xmlns:xlrd2="http://schemas.microsoft.com/office/spreadsheetml/2017/richdata2" ref="A8:K47">
    <sortCondition ref="B8:B47"/>
  </sortState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1:K10"/>
  <sheetViews>
    <sheetView workbookViewId="0">
      <selection activeCell="G16" sqref="G16"/>
    </sheetView>
  </sheetViews>
  <sheetFormatPr baseColWidth="10" defaultRowHeight="15" x14ac:dyDescent="0.2"/>
  <cols>
    <col min="1" max="1" width="2.5" bestFit="1" customWidth="1"/>
    <col min="2" max="2" width="22.5" customWidth="1"/>
    <col min="3" max="3" width="22.33203125" customWidth="1"/>
    <col min="5" max="5" width="11.5" style="18"/>
    <col min="9" max="9" width="2.5" bestFit="1" customWidth="1"/>
    <col min="10" max="10" width="24.5" bestFit="1" customWidth="1"/>
    <col min="11" max="11" width="63.5" bestFit="1" customWidth="1"/>
  </cols>
  <sheetData>
    <row r="1" spans="1:11" x14ac:dyDescent="0.2">
      <c r="B1" s="45" t="s">
        <v>254</v>
      </c>
    </row>
    <row r="4" spans="1:11" x14ac:dyDescent="0.2">
      <c r="B4" s="45" t="s">
        <v>255</v>
      </c>
      <c r="D4" s="47" t="s">
        <v>248</v>
      </c>
      <c r="E4" s="108">
        <v>331911.62</v>
      </c>
    </row>
    <row r="6" spans="1:11" x14ac:dyDescent="0.2">
      <c r="B6" s="115" t="s">
        <v>2780</v>
      </c>
      <c r="C6" s="88"/>
      <c r="D6" s="88"/>
      <c r="E6" s="113"/>
    </row>
    <row r="8" spans="1:11" x14ac:dyDescent="0.2">
      <c r="E8" s="87" t="s">
        <v>2793</v>
      </c>
    </row>
    <row r="9" spans="1:11" ht="19" x14ac:dyDescent="0.25">
      <c r="A9" s="49"/>
      <c r="B9" s="46" t="s">
        <v>247</v>
      </c>
      <c r="C9" s="46" t="s">
        <v>2722</v>
      </c>
      <c r="D9" s="46" t="s">
        <v>252</v>
      </c>
      <c r="E9" s="114" t="s">
        <v>2792</v>
      </c>
      <c r="I9" s="49"/>
      <c r="J9" s="48"/>
      <c r="K9" s="48"/>
    </row>
    <row r="10" spans="1:11" x14ac:dyDescent="0.2">
      <c r="K10" s="48"/>
    </row>
  </sheetData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I47"/>
  <sheetViews>
    <sheetView topLeftCell="A34" workbookViewId="0">
      <selection activeCell="J39" sqref="J39"/>
    </sheetView>
  </sheetViews>
  <sheetFormatPr baseColWidth="10" defaultRowHeight="15" x14ac:dyDescent="0.2"/>
  <cols>
    <col min="1" max="1" width="3" customWidth="1"/>
    <col min="2" max="2" width="66.5" bestFit="1" customWidth="1"/>
    <col min="3" max="3" width="12.33203125" style="7" bestFit="1" customWidth="1"/>
    <col min="4" max="4" width="2.6640625" customWidth="1"/>
    <col min="5" max="5" width="12.83203125" style="39" bestFit="1" customWidth="1"/>
    <col min="6" max="7" width="3.5" bestFit="1" customWidth="1"/>
    <col min="8" max="8" width="4.5" bestFit="1" customWidth="1"/>
  </cols>
  <sheetData>
    <row r="1" spans="1:9" ht="16" x14ac:dyDescent="0.2">
      <c r="A1" s="36" t="s">
        <v>2646</v>
      </c>
      <c r="D1" s="1"/>
      <c r="E1" s="35"/>
      <c r="F1" s="15"/>
    </row>
    <row r="3" spans="1:9" x14ac:dyDescent="0.2">
      <c r="B3" s="5" t="s">
        <v>2647</v>
      </c>
      <c r="C3" s="74" t="s">
        <v>21</v>
      </c>
      <c r="D3" s="22"/>
      <c r="E3" s="77" t="s">
        <v>13</v>
      </c>
      <c r="F3" s="16"/>
    </row>
    <row r="4" spans="1:9" x14ac:dyDescent="0.2">
      <c r="C4" s="75" t="s">
        <v>1</v>
      </c>
      <c r="D4" s="14"/>
      <c r="E4" s="78" t="s">
        <v>1</v>
      </c>
      <c r="F4" s="17"/>
    </row>
    <row r="5" spans="1:9" x14ac:dyDescent="0.2">
      <c r="A5" s="7" t="s">
        <v>0</v>
      </c>
      <c r="B5" s="7" t="s">
        <v>12</v>
      </c>
      <c r="C5" s="37">
        <v>7533138.5599999996</v>
      </c>
      <c r="D5" s="37"/>
      <c r="E5" s="54">
        <v>6933266.9800000004</v>
      </c>
      <c r="F5" s="18"/>
    </row>
    <row r="6" spans="1:9" x14ac:dyDescent="0.2">
      <c r="A6" s="7" t="s">
        <v>2</v>
      </c>
      <c r="B6" s="7" t="s">
        <v>11</v>
      </c>
      <c r="C6" s="37">
        <v>2703340.17</v>
      </c>
      <c r="D6" s="37"/>
      <c r="E6" s="54">
        <v>2442608.29</v>
      </c>
      <c r="F6" s="18"/>
    </row>
    <row r="7" spans="1:9" x14ac:dyDescent="0.2">
      <c r="A7" s="7" t="s">
        <v>3</v>
      </c>
      <c r="B7" s="7" t="s">
        <v>46</v>
      </c>
      <c r="C7" s="37">
        <v>2014699.22</v>
      </c>
      <c r="D7" s="37"/>
      <c r="E7" s="54">
        <v>1815089.98</v>
      </c>
      <c r="F7" s="18"/>
    </row>
    <row r="8" spans="1:9" x14ac:dyDescent="0.2">
      <c r="A8" s="7" t="s">
        <v>4</v>
      </c>
      <c r="B8" s="7" t="s">
        <v>47</v>
      </c>
      <c r="C8" s="86">
        <v>94568.33</v>
      </c>
      <c r="D8" s="37"/>
      <c r="E8" s="54">
        <v>0</v>
      </c>
      <c r="F8" s="18"/>
      <c r="I8" s="48"/>
    </row>
    <row r="9" spans="1:9" x14ac:dyDescent="0.2">
      <c r="A9" s="7" t="s">
        <v>5</v>
      </c>
      <c r="B9" s="7" t="s">
        <v>105</v>
      </c>
      <c r="C9" s="37">
        <v>26433.72</v>
      </c>
      <c r="D9" s="37"/>
      <c r="E9" s="54">
        <v>25103.16</v>
      </c>
      <c r="F9" s="18"/>
    </row>
    <row r="10" spans="1:9" x14ac:dyDescent="0.2">
      <c r="A10" s="7" t="s">
        <v>50</v>
      </c>
      <c r="B10" s="7" t="s">
        <v>48</v>
      </c>
      <c r="C10" s="86">
        <f>823675.41-C8</f>
        <v>729107.08000000007</v>
      </c>
      <c r="D10" s="37"/>
      <c r="E10" s="54">
        <v>804298.56</v>
      </c>
      <c r="F10" s="18"/>
    </row>
    <row r="11" spans="1:9" x14ac:dyDescent="0.2">
      <c r="A11" s="7" t="s">
        <v>51</v>
      </c>
      <c r="B11" s="7" t="s">
        <v>49</v>
      </c>
      <c r="C11" s="37">
        <v>39.39</v>
      </c>
      <c r="D11" s="7"/>
      <c r="E11" s="54">
        <v>39.39</v>
      </c>
    </row>
    <row r="12" spans="1:9" x14ac:dyDescent="0.2">
      <c r="A12" s="7" t="s">
        <v>52</v>
      </c>
      <c r="B12" s="7" t="s">
        <v>55</v>
      </c>
      <c r="C12" s="37">
        <v>0</v>
      </c>
      <c r="D12" s="7"/>
      <c r="E12" s="54">
        <v>0</v>
      </c>
    </row>
    <row r="13" spans="1:9" ht="30" x14ac:dyDescent="0.2">
      <c r="A13" s="40" t="s">
        <v>53</v>
      </c>
      <c r="B13" s="41" t="s">
        <v>56</v>
      </c>
      <c r="C13" s="37">
        <v>0</v>
      </c>
      <c r="D13" s="7"/>
      <c r="E13" s="54">
        <v>0</v>
      </c>
    </row>
    <row r="14" spans="1:9" x14ac:dyDescent="0.2">
      <c r="A14" s="40" t="s">
        <v>54</v>
      </c>
      <c r="B14" s="7" t="s">
        <v>68</v>
      </c>
      <c r="C14" s="37">
        <v>4800</v>
      </c>
      <c r="D14" s="7"/>
      <c r="E14" s="54">
        <v>2941.3</v>
      </c>
    </row>
    <row r="15" spans="1:9" x14ac:dyDescent="0.2">
      <c r="A15" s="40" t="s">
        <v>57</v>
      </c>
      <c r="B15" s="41" t="s">
        <v>63</v>
      </c>
      <c r="C15" s="37">
        <v>0</v>
      </c>
      <c r="D15" s="7"/>
      <c r="E15" s="54">
        <v>0</v>
      </c>
    </row>
    <row r="16" spans="1:9" x14ac:dyDescent="0.2">
      <c r="A16" s="40" t="s">
        <v>58</v>
      </c>
      <c r="B16" s="41" t="s">
        <v>64</v>
      </c>
      <c r="C16" s="37">
        <v>0</v>
      </c>
      <c r="D16" s="7"/>
      <c r="E16" s="54">
        <v>0</v>
      </c>
    </row>
    <row r="17" spans="1:8" x14ac:dyDescent="0.2">
      <c r="A17" s="40" t="s">
        <v>59</v>
      </c>
      <c r="B17" s="41" t="s">
        <v>65</v>
      </c>
      <c r="C17" s="37">
        <v>0</v>
      </c>
      <c r="D17" s="7"/>
      <c r="E17" s="54">
        <v>0</v>
      </c>
    </row>
    <row r="18" spans="1:8" x14ac:dyDescent="0.2">
      <c r="A18" s="40" t="s">
        <v>60</v>
      </c>
      <c r="B18" s="41" t="s">
        <v>66</v>
      </c>
      <c r="C18" s="37">
        <v>0</v>
      </c>
      <c r="D18" s="7"/>
      <c r="E18" s="54">
        <v>0</v>
      </c>
    </row>
    <row r="19" spans="1:8" x14ac:dyDescent="0.2">
      <c r="A19" s="40" t="s">
        <v>61</v>
      </c>
      <c r="B19" s="41" t="s">
        <v>67</v>
      </c>
      <c r="C19" s="37">
        <v>3034.27</v>
      </c>
      <c r="D19" s="7"/>
      <c r="E19" s="54">
        <v>0</v>
      </c>
    </row>
    <row r="20" spans="1:8" ht="30" x14ac:dyDescent="0.2">
      <c r="A20" s="40" t="s">
        <v>62</v>
      </c>
      <c r="B20" s="41" t="s">
        <v>69</v>
      </c>
      <c r="C20" s="58">
        <v>131765.41</v>
      </c>
      <c r="D20" s="7"/>
      <c r="E20" s="80">
        <f>96479.37+934.1</f>
        <v>97413.47</v>
      </c>
      <c r="F20" s="92"/>
      <c r="G20" s="92"/>
    </row>
    <row r="21" spans="1:8" ht="16" thickBot="1" x14ac:dyDescent="0.25">
      <c r="A21" s="7"/>
      <c r="B21" s="29" t="s">
        <v>92</v>
      </c>
      <c r="C21" s="79">
        <f>SUM(C5:C20)</f>
        <v>13240926.150000002</v>
      </c>
      <c r="D21" s="42"/>
      <c r="E21" s="55">
        <f>SUM(E5:E20)</f>
        <v>12120761.130000003</v>
      </c>
      <c r="F21" s="18"/>
      <c r="G21" s="8"/>
      <c r="H21" s="8"/>
    </row>
    <row r="22" spans="1:8" ht="16" thickTop="1" x14ac:dyDescent="0.2">
      <c r="B22" s="5"/>
      <c r="C22" s="42"/>
      <c r="D22" s="19"/>
      <c r="E22" s="43"/>
      <c r="F22" s="18"/>
      <c r="G22" s="8"/>
      <c r="H22" s="8"/>
    </row>
    <row r="24" spans="1:8" x14ac:dyDescent="0.2">
      <c r="B24" s="5" t="s">
        <v>2648</v>
      </c>
      <c r="C24" s="76" t="str">
        <f>C3</f>
        <v>31.12.2023</v>
      </c>
      <c r="D24" s="22"/>
      <c r="E24" s="77" t="s">
        <v>13</v>
      </c>
      <c r="F24" s="16"/>
    </row>
    <row r="25" spans="1:8" x14ac:dyDescent="0.2">
      <c r="C25" s="75" t="s">
        <v>1</v>
      </c>
      <c r="D25" s="14"/>
      <c r="E25" s="78" t="s">
        <v>1</v>
      </c>
      <c r="F25" s="17"/>
    </row>
    <row r="26" spans="1:8" x14ac:dyDescent="0.2">
      <c r="A26" s="7" t="s">
        <v>0</v>
      </c>
      <c r="B26" s="7" t="s">
        <v>70</v>
      </c>
      <c r="C26" s="37">
        <v>5458573.7800000003</v>
      </c>
      <c r="D26" s="37"/>
      <c r="E26" s="54">
        <v>4532150.7699999996</v>
      </c>
    </row>
    <row r="27" spans="1:8" x14ac:dyDescent="0.2">
      <c r="A27" s="7" t="s">
        <v>2</v>
      </c>
      <c r="B27" s="7" t="s">
        <v>71</v>
      </c>
      <c r="C27" s="37">
        <v>1593095.31</v>
      </c>
      <c r="D27" s="37"/>
      <c r="E27" s="54">
        <f>1287464.81+934.1</f>
        <v>1288398.9100000001</v>
      </c>
    </row>
    <row r="28" spans="1:8" x14ac:dyDescent="0.2">
      <c r="A28" s="7" t="s">
        <v>3</v>
      </c>
      <c r="B28" s="7" t="s">
        <v>72</v>
      </c>
      <c r="C28" s="37">
        <v>60218.41</v>
      </c>
      <c r="D28" s="37"/>
      <c r="E28" s="54">
        <v>8796</v>
      </c>
    </row>
    <row r="29" spans="1:8" x14ac:dyDescent="0.2">
      <c r="A29" s="7" t="s">
        <v>4</v>
      </c>
      <c r="B29" s="7" t="s">
        <v>73</v>
      </c>
      <c r="C29" s="37">
        <v>13432.84</v>
      </c>
      <c r="D29" s="37"/>
      <c r="E29" s="54">
        <v>15804</v>
      </c>
    </row>
    <row r="30" spans="1:8" x14ac:dyDescent="0.2">
      <c r="A30" s="7" t="s">
        <v>5</v>
      </c>
      <c r="B30" s="7" t="s">
        <v>74</v>
      </c>
      <c r="C30" s="37">
        <v>330937</v>
      </c>
      <c r="D30" s="37"/>
      <c r="E30" s="54">
        <v>32623.29</v>
      </c>
    </row>
    <row r="31" spans="1:8" x14ac:dyDescent="0.2">
      <c r="A31" s="7" t="s">
        <v>50</v>
      </c>
      <c r="B31" s="7" t="s">
        <v>75</v>
      </c>
      <c r="C31" s="37">
        <v>1077447.73</v>
      </c>
      <c r="D31" s="37"/>
      <c r="E31" s="54">
        <v>757552.03</v>
      </c>
    </row>
    <row r="32" spans="1:8" x14ac:dyDescent="0.2">
      <c r="A32" s="7" t="s">
        <v>51</v>
      </c>
      <c r="B32" s="7" t="s">
        <v>76</v>
      </c>
      <c r="C32" s="37">
        <v>1219658.8500000001</v>
      </c>
      <c r="D32" s="37"/>
      <c r="E32" s="54">
        <v>471440.9</v>
      </c>
    </row>
    <row r="33" spans="1:8" x14ac:dyDescent="0.2">
      <c r="A33" s="7" t="s">
        <v>52</v>
      </c>
      <c r="B33" s="7" t="s">
        <v>77</v>
      </c>
      <c r="C33" s="37">
        <v>49612.160000000003</v>
      </c>
      <c r="D33" s="37"/>
      <c r="E33" s="54">
        <v>7333.79</v>
      </c>
    </row>
    <row r="34" spans="1:8" x14ac:dyDescent="0.2">
      <c r="A34" s="7" t="s">
        <v>53</v>
      </c>
      <c r="B34" s="7" t="s">
        <v>78</v>
      </c>
      <c r="C34" s="37">
        <v>273605.17</v>
      </c>
      <c r="D34" s="37"/>
      <c r="E34" s="54">
        <v>368826.67</v>
      </c>
    </row>
    <row r="35" spans="1:8" x14ac:dyDescent="0.2">
      <c r="A35" s="7" t="s">
        <v>54</v>
      </c>
      <c r="B35" s="7" t="s">
        <v>79</v>
      </c>
      <c r="C35" s="37">
        <v>41768.660000000003</v>
      </c>
      <c r="D35" s="37"/>
      <c r="E35" s="54">
        <v>35801.47</v>
      </c>
    </row>
    <row r="36" spans="1:8" x14ac:dyDescent="0.2">
      <c r="A36" s="7" t="s">
        <v>57</v>
      </c>
      <c r="B36" s="7" t="s">
        <v>82</v>
      </c>
      <c r="C36" s="37">
        <v>191261.95</v>
      </c>
      <c r="D36" s="37"/>
      <c r="E36" s="54">
        <v>127279.83</v>
      </c>
    </row>
    <row r="37" spans="1:8" x14ac:dyDescent="0.2">
      <c r="A37" s="7" t="s">
        <v>58</v>
      </c>
      <c r="B37" s="7" t="s">
        <v>83</v>
      </c>
      <c r="C37" s="37">
        <v>295360.46999999997</v>
      </c>
      <c r="D37" s="37"/>
      <c r="E37" s="54">
        <v>311401.64</v>
      </c>
    </row>
    <row r="38" spans="1:8" x14ac:dyDescent="0.2">
      <c r="A38" s="7" t="s">
        <v>59</v>
      </c>
      <c r="B38" s="7" t="s">
        <v>84</v>
      </c>
      <c r="C38" s="37">
        <v>105586.57</v>
      </c>
      <c r="D38" s="37"/>
      <c r="E38" s="54">
        <v>61466.49</v>
      </c>
    </row>
    <row r="39" spans="1:8" x14ac:dyDescent="0.2">
      <c r="A39" s="7" t="s">
        <v>60</v>
      </c>
      <c r="B39" s="41" t="s">
        <v>85</v>
      </c>
      <c r="C39" s="37">
        <v>0</v>
      </c>
      <c r="D39" s="37"/>
      <c r="E39" s="54">
        <v>0</v>
      </c>
    </row>
    <row r="40" spans="1:8" x14ac:dyDescent="0.2">
      <c r="A40" s="7" t="s">
        <v>61</v>
      </c>
      <c r="B40" s="7" t="s">
        <v>86</v>
      </c>
      <c r="C40" s="37">
        <v>345497.8</v>
      </c>
      <c r="D40" s="37"/>
      <c r="E40" s="54">
        <v>266392.84999999998</v>
      </c>
    </row>
    <row r="41" spans="1:8" x14ac:dyDescent="0.2">
      <c r="A41" s="7" t="s">
        <v>62</v>
      </c>
      <c r="B41" s="7" t="s">
        <v>87</v>
      </c>
      <c r="C41" s="37">
        <v>189738.49</v>
      </c>
      <c r="D41" s="37"/>
      <c r="E41" s="54">
        <v>44405.73</v>
      </c>
    </row>
    <row r="42" spans="1:8" x14ac:dyDescent="0.2">
      <c r="A42" s="7" t="s">
        <v>80</v>
      </c>
      <c r="B42" s="41" t="s">
        <v>88</v>
      </c>
      <c r="C42" s="37">
        <v>0</v>
      </c>
      <c r="D42" s="37"/>
      <c r="E42" s="54">
        <v>0</v>
      </c>
    </row>
    <row r="43" spans="1:8" ht="30" x14ac:dyDescent="0.2">
      <c r="A43" s="7" t="s">
        <v>81</v>
      </c>
      <c r="B43" s="41" t="s">
        <v>89</v>
      </c>
      <c r="C43" s="37">
        <v>211625.81</v>
      </c>
      <c r="D43" s="37"/>
      <c r="E43" s="54">
        <f>190122.8+60200</f>
        <v>250322.8</v>
      </c>
      <c r="F43" s="92"/>
      <c r="G43" s="92"/>
    </row>
    <row r="44" spans="1:8" ht="16" thickBot="1" x14ac:dyDescent="0.25">
      <c r="A44" s="7"/>
      <c r="B44" s="29" t="s">
        <v>95</v>
      </c>
      <c r="C44" s="79">
        <f>SUM(C26:C43)</f>
        <v>11457421.000000002</v>
      </c>
      <c r="D44" s="43"/>
      <c r="E44" s="55">
        <f>SUM(E26:E43)</f>
        <v>8579997.1699999999</v>
      </c>
      <c r="G44" s="8"/>
      <c r="H44" s="8"/>
    </row>
    <row r="45" spans="1:8" ht="9" customHeight="1" thickTop="1" x14ac:dyDescent="0.2">
      <c r="C45" s="37"/>
    </row>
    <row r="46" spans="1:8" ht="16" thickBot="1" x14ac:dyDescent="0.25">
      <c r="B46" s="5" t="s">
        <v>104</v>
      </c>
      <c r="C46" s="55">
        <f>+C21-C44</f>
        <v>1783505.1500000004</v>
      </c>
      <c r="D46" s="19"/>
      <c r="E46" s="55">
        <f>+E21-E44</f>
        <v>3540763.9600000028</v>
      </c>
      <c r="G46" s="8"/>
      <c r="H46" s="8"/>
    </row>
    <row r="47" spans="1:8" ht="16" thickTop="1" x14ac:dyDescent="0.2"/>
  </sheetData>
  <pageMargins left="0.7" right="0.7" top="0.78740157499999996" bottom="0.78740157499999996" header="0.3" footer="0.3"/>
  <pageSetup paperSize="9" scale="8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</sheetPr>
  <dimension ref="A1:I11"/>
  <sheetViews>
    <sheetView workbookViewId="0">
      <selection activeCell="G17" sqref="G17"/>
    </sheetView>
  </sheetViews>
  <sheetFormatPr baseColWidth="10" defaultRowHeight="15" x14ac:dyDescent="0.2"/>
  <cols>
    <col min="1" max="1" width="31" customWidth="1"/>
    <col min="2" max="2" width="14.83203125" customWidth="1"/>
    <col min="3" max="3" width="42.33203125" bestFit="1" customWidth="1"/>
    <col min="4" max="4" width="6.33203125" customWidth="1"/>
    <col min="6" max="6" width="13.5" bestFit="1" customWidth="1"/>
    <col min="8" max="8" width="15.5" bestFit="1" customWidth="1"/>
  </cols>
  <sheetData>
    <row r="1" spans="1:9" x14ac:dyDescent="0.2">
      <c r="A1" s="45" t="s">
        <v>257</v>
      </c>
      <c r="B1" s="45"/>
    </row>
    <row r="4" spans="1:9" x14ac:dyDescent="0.2">
      <c r="A4" s="45" t="s">
        <v>258</v>
      </c>
      <c r="B4" s="45"/>
      <c r="D4" s="47" t="s">
        <v>248</v>
      </c>
      <c r="E4" s="108">
        <v>158225</v>
      </c>
    </row>
    <row r="6" spans="1:9" x14ac:dyDescent="0.2">
      <c r="A6" t="s">
        <v>256</v>
      </c>
    </row>
    <row r="7" spans="1:9" x14ac:dyDescent="0.2">
      <c r="E7" s="5" t="s">
        <v>2793</v>
      </c>
    </row>
    <row r="8" spans="1:9" ht="19" x14ac:dyDescent="0.25">
      <c r="A8" s="46" t="s">
        <v>247</v>
      </c>
      <c r="B8" s="46" t="s">
        <v>2721</v>
      </c>
      <c r="C8" s="46" t="s">
        <v>2716</v>
      </c>
      <c r="D8" s="46" t="s">
        <v>252</v>
      </c>
      <c r="E8" s="46" t="s">
        <v>2792</v>
      </c>
      <c r="G8" s="49"/>
      <c r="H8" s="48"/>
      <c r="I8" s="48"/>
    </row>
    <row r="9" spans="1:9" x14ac:dyDescent="0.2">
      <c r="A9" t="s">
        <v>2715</v>
      </c>
      <c r="B9" t="s">
        <v>2720</v>
      </c>
      <c r="C9" t="s">
        <v>2717</v>
      </c>
      <c r="D9">
        <v>1017</v>
      </c>
      <c r="E9" s="18">
        <v>8000</v>
      </c>
    </row>
    <row r="10" spans="1:9" x14ac:dyDescent="0.2">
      <c r="A10" t="s">
        <v>2715</v>
      </c>
      <c r="B10" t="s">
        <v>2720</v>
      </c>
      <c r="C10" t="s">
        <v>2718</v>
      </c>
      <c r="D10">
        <v>8010</v>
      </c>
      <c r="E10" s="18">
        <v>2850</v>
      </c>
    </row>
    <row r="11" spans="1:9" x14ac:dyDescent="0.2">
      <c r="A11" t="s">
        <v>2715</v>
      </c>
      <c r="B11" t="s">
        <v>2720</v>
      </c>
      <c r="C11" t="s">
        <v>2719</v>
      </c>
      <c r="D11">
        <v>3100</v>
      </c>
      <c r="E11" s="18">
        <v>3000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  <pageSetUpPr fitToPage="1"/>
  </sheetPr>
  <dimension ref="A1:L30"/>
  <sheetViews>
    <sheetView workbookViewId="0">
      <selection sqref="A1:E30"/>
    </sheetView>
  </sheetViews>
  <sheetFormatPr baseColWidth="10" defaultRowHeight="15" x14ac:dyDescent="0.2"/>
  <cols>
    <col min="1" max="1" width="111.6640625" bestFit="1" customWidth="1"/>
    <col min="2" max="2" width="10.83203125" style="14" bestFit="1" customWidth="1"/>
    <col min="3" max="3" width="9.6640625" style="81" bestFit="1" customWidth="1"/>
    <col min="4" max="4" width="9.33203125" style="81" customWidth="1"/>
    <col min="5" max="5" width="26.1640625" bestFit="1" customWidth="1"/>
  </cols>
  <sheetData>
    <row r="1" spans="1:12" x14ac:dyDescent="0.2">
      <c r="A1" s="45" t="s">
        <v>259</v>
      </c>
    </row>
    <row r="2" spans="1:12" s="5" customFormat="1" x14ac:dyDescent="0.2">
      <c r="A2" s="29"/>
      <c r="B2" s="29"/>
      <c r="C2" s="155" t="s">
        <v>337</v>
      </c>
      <c r="D2" s="155"/>
    </row>
    <row r="3" spans="1:12" s="5" customFormat="1" ht="30" x14ac:dyDescent="0.2">
      <c r="A3" s="29" t="s">
        <v>338</v>
      </c>
      <c r="B3" s="29" t="s">
        <v>260</v>
      </c>
      <c r="C3" s="83" t="s">
        <v>335</v>
      </c>
      <c r="D3" s="83" t="s">
        <v>336</v>
      </c>
    </row>
    <row r="4" spans="1:12" x14ac:dyDescent="0.2">
      <c r="A4" s="85" t="s">
        <v>261</v>
      </c>
      <c r="B4" s="53" t="s">
        <v>262</v>
      </c>
      <c r="C4" s="82">
        <v>0.99980000000000002</v>
      </c>
      <c r="D4" s="82"/>
    </row>
    <row r="5" spans="1:12" x14ac:dyDescent="0.2">
      <c r="A5" s="85" t="s">
        <v>297</v>
      </c>
      <c r="B5" s="53" t="s">
        <v>298</v>
      </c>
      <c r="C5" s="82">
        <v>1</v>
      </c>
      <c r="D5" s="82"/>
    </row>
    <row r="6" spans="1:12" s="84" customFormat="1" x14ac:dyDescent="0.2">
      <c r="A6" s="85" t="s">
        <v>2806</v>
      </c>
      <c r="B6" s="105" t="s">
        <v>299</v>
      </c>
      <c r="C6" s="106">
        <v>0.5</v>
      </c>
      <c r="D6" s="106"/>
      <c r="F6" s="85"/>
    </row>
    <row r="7" spans="1:12" x14ac:dyDescent="0.2">
      <c r="A7" s="146" t="s">
        <v>300</v>
      </c>
      <c r="B7" s="141" t="s">
        <v>301</v>
      </c>
      <c r="C7" s="147"/>
      <c r="D7" s="147">
        <v>0.100464</v>
      </c>
      <c r="E7" s="140" t="s">
        <v>2803</v>
      </c>
      <c r="F7" s="127"/>
      <c r="H7" s="48"/>
      <c r="I7" s="48"/>
      <c r="J7" s="48"/>
      <c r="K7" s="48"/>
      <c r="L7" s="48"/>
    </row>
    <row r="8" spans="1:12" x14ac:dyDescent="0.2">
      <c r="A8" s="146" t="s">
        <v>300</v>
      </c>
      <c r="B8" s="141" t="s">
        <v>301</v>
      </c>
      <c r="C8" s="147"/>
      <c r="D8" s="147">
        <v>1</v>
      </c>
      <c r="E8" s="140" t="s">
        <v>2804</v>
      </c>
      <c r="F8" s="127"/>
      <c r="H8" s="48"/>
      <c r="I8" s="48"/>
      <c r="J8" s="48"/>
      <c r="K8" s="48"/>
      <c r="L8" s="48"/>
    </row>
    <row r="9" spans="1:12" x14ac:dyDescent="0.2">
      <c r="A9" s="85" t="s">
        <v>2805</v>
      </c>
      <c r="B9" s="53" t="s">
        <v>302</v>
      </c>
      <c r="C9" s="82"/>
      <c r="D9" s="82">
        <v>1</v>
      </c>
      <c r="E9" s="7"/>
    </row>
    <row r="10" spans="1:12" x14ac:dyDescent="0.2">
      <c r="A10" s="85" t="s">
        <v>2805</v>
      </c>
      <c r="B10" s="53" t="s">
        <v>302</v>
      </c>
      <c r="C10" s="82"/>
      <c r="D10" s="82">
        <v>1</v>
      </c>
      <c r="E10" s="7"/>
    </row>
    <row r="11" spans="1:12" x14ac:dyDescent="0.2">
      <c r="A11" s="85" t="s">
        <v>303</v>
      </c>
      <c r="B11" s="53" t="s">
        <v>304</v>
      </c>
      <c r="C11" s="82"/>
      <c r="D11" s="82">
        <v>1</v>
      </c>
    </row>
    <row r="12" spans="1:12" s="84" customFormat="1" x14ac:dyDescent="0.2">
      <c r="A12" s="146" t="s">
        <v>305</v>
      </c>
      <c r="B12" s="148" t="s">
        <v>306</v>
      </c>
      <c r="C12" s="149">
        <v>1</v>
      </c>
      <c r="D12" s="149"/>
      <c r="E12" s="140" t="s">
        <v>2803</v>
      </c>
    </row>
    <row r="13" spans="1:12" s="84" customFormat="1" x14ac:dyDescent="0.2">
      <c r="A13" s="146" t="s">
        <v>305</v>
      </c>
      <c r="B13" s="148" t="s">
        <v>306</v>
      </c>
      <c r="C13" s="149"/>
      <c r="D13" s="149">
        <v>1</v>
      </c>
      <c r="E13" s="140" t="s">
        <v>2804</v>
      </c>
    </row>
    <row r="14" spans="1:12" x14ac:dyDescent="0.2">
      <c r="A14" s="85" t="s">
        <v>307</v>
      </c>
      <c r="B14" s="53" t="s">
        <v>308</v>
      </c>
      <c r="C14" s="82"/>
      <c r="D14" s="82">
        <v>0.3</v>
      </c>
    </row>
    <row r="15" spans="1:12" x14ac:dyDescent="0.2">
      <c r="A15" s="146" t="s">
        <v>309</v>
      </c>
      <c r="B15" s="141" t="s">
        <v>310</v>
      </c>
      <c r="C15" s="147"/>
      <c r="D15" s="147">
        <v>0.181785</v>
      </c>
      <c r="E15" s="140" t="s">
        <v>2803</v>
      </c>
    </row>
    <row r="16" spans="1:12" x14ac:dyDescent="0.2">
      <c r="A16" s="146" t="s">
        <v>309</v>
      </c>
      <c r="B16" s="141" t="s">
        <v>310</v>
      </c>
      <c r="C16" s="147"/>
      <c r="D16" s="147">
        <v>0.18260000000000001</v>
      </c>
      <c r="E16" s="140" t="s">
        <v>2804</v>
      </c>
    </row>
    <row r="17" spans="1:5" x14ac:dyDescent="0.2">
      <c r="A17" s="85" t="s">
        <v>311</v>
      </c>
      <c r="B17" s="53" t="s">
        <v>312</v>
      </c>
      <c r="C17" s="82"/>
      <c r="D17" s="82">
        <v>0.106015</v>
      </c>
    </row>
    <row r="18" spans="1:5" x14ac:dyDescent="0.2">
      <c r="A18" s="146" t="s">
        <v>313</v>
      </c>
      <c r="B18" s="141" t="s">
        <v>314</v>
      </c>
      <c r="C18" s="147"/>
      <c r="D18" s="147">
        <v>0.100464</v>
      </c>
      <c r="E18" s="140" t="s">
        <v>2803</v>
      </c>
    </row>
    <row r="19" spans="1:5" x14ac:dyDescent="0.2">
      <c r="A19" s="146" t="s">
        <v>313</v>
      </c>
      <c r="B19" s="141" t="s">
        <v>314</v>
      </c>
      <c r="C19" s="147"/>
      <c r="D19" s="147">
        <v>0.18260000000000001</v>
      </c>
      <c r="E19" s="140" t="s">
        <v>2804</v>
      </c>
    </row>
    <row r="20" spans="1:5" x14ac:dyDescent="0.2">
      <c r="A20" s="107" t="s">
        <v>315</v>
      </c>
      <c r="B20" s="53" t="s">
        <v>316</v>
      </c>
      <c r="C20" s="82">
        <v>1</v>
      </c>
      <c r="D20" s="82"/>
    </row>
    <row r="21" spans="1:5" x14ac:dyDescent="0.2">
      <c r="A21" s="85" t="s">
        <v>317</v>
      </c>
      <c r="B21" s="53" t="s">
        <v>318</v>
      </c>
      <c r="C21" s="82"/>
      <c r="D21" s="82">
        <v>0.83709999999999996</v>
      </c>
    </row>
    <row r="22" spans="1:5" x14ac:dyDescent="0.2">
      <c r="A22" s="85" t="s">
        <v>319</v>
      </c>
      <c r="B22" s="53" t="s">
        <v>320</v>
      </c>
      <c r="C22" s="82"/>
      <c r="D22" s="82">
        <v>0.85709999999999997</v>
      </c>
    </row>
    <row r="23" spans="1:5" x14ac:dyDescent="0.2">
      <c r="A23" s="85" t="s">
        <v>321</v>
      </c>
      <c r="B23" s="53" t="s">
        <v>322</v>
      </c>
      <c r="C23" s="82">
        <v>1</v>
      </c>
      <c r="D23" s="82"/>
    </row>
    <row r="24" spans="1:5" x14ac:dyDescent="0.2">
      <c r="A24" s="85" t="s">
        <v>323</v>
      </c>
      <c r="B24" s="53" t="s">
        <v>324</v>
      </c>
      <c r="C24" s="82">
        <v>1</v>
      </c>
      <c r="D24" s="82"/>
    </row>
    <row r="25" spans="1:5" x14ac:dyDescent="0.2">
      <c r="A25" s="85" t="s">
        <v>325</v>
      </c>
      <c r="B25" s="53" t="s">
        <v>326</v>
      </c>
      <c r="C25" s="82"/>
      <c r="D25" s="82">
        <v>0.99229999999999996</v>
      </c>
    </row>
    <row r="26" spans="1:5" x14ac:dyDescent="0.2">
      <c r="A26" s="85" t="s">
        <v>327</v>
      </c>
      <c r="B26" s="53" t="s">
        <v>328</v>
      </c>
      <c r="C26" s="82"/>
      <c r="D26" s="82">
        <v>1</v>
      </c>
    </row>
    <row r="27" spans="1:5" x14ac:dyDescent="0.2">
      <c r="A27" s="85" t="s">
        <v>329</v>
      </c>
      <c r="B27" s="53" t="s">
        <v>330</v>
      </c>
      <c r="C27" s="82"/>
      <c r="D27" s="82">
        <v>0.5</v>
      </c>
    </row>
    <row r="28" spans="1:5" x14ac:dyDescent="0.2">
      <c r="A28" s="85" t="s">
        <v>331</v>
      </c>
      <c r="B28" s="53" t="s">
        <v>332</v>
      </c>
      <c r="C28" s="82"/>
      <c r="D28" s="82">
        <v>0.5</v>
      </c>
    </row>
    <row r="29" spans="1:5" x14ac:dyDescent="0.2">
      <c r="A29" s="85" t="s">
        <v>333</v>
      </c>
      <c r="B29" s="53" t="s">
        <v>334</v>
      </c>
      <c r="C29" s="82"/>
      <c r="D29" s="82">
        <v>1</v>
      </c>
    </row>
    <row r="30" spans="1:5" x14ac:dyDescent="0.2">
      <c r="A30" s="85" t="s">
        <v>2713</v>
      </c>
      <c r="B30" s="14" t="s">
        <v>2714</v>
      </c>
      <c r="C30" s="81">
        <v>0.4</v>
      </c>
    </row>
  </sheetData>
  <mergeCells count="1">
    <mergeCell ref="C2:D2"/>
  </mergeCells>
  <pageMargins left="0.7" right="0.7" top="0.78740157499999996" bottom="0.78740157499999996" header="0.3" footer="0.3"/>
  <pageSetup paperSize="9" scale="78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</sheetPr>
  <dimension ref="A1:A39"/>
  <sheetViews>
    <sheetView workbookViewId="0">
      <selection activeCell="A16" sqref="A16"/>
    </sheetView>
  </sheetViews>
  <sheetFormatPr baseColWidth="10" defaultRowHeight="15" x14ac:dyDescent="0.2"/>
  <cols>
    <col min="1" max="1" width="94.5" bestFit="1" customWidth="1"/>
  </cols>
  <sheetData>
    <row r="1" spans="1:1" x14ac:dyDescent="0.2">
      <c r="A1" s="45" t="s">
        <v>263</v>
      </c>
    </row>
    <row r="3" spans="1:1" x14ac:dyDescent="0.2">
      <c r="A3" s="84" t="s">
        <v>264</v>
      </c>
    </row>
    <row r="4" spans="1:1" x14ac:dyDescent="0.2">
      <c r="A4" s="84" t="s">
        <v>265</v>
      </c>
    </row>
    <row r="5" spans="1:1" x14ac:dyDescent="0.2">
      <c r="A5" s="84" t="s">
        <v>266</v>
      </c>
    </row>
    <row r="6" spans="1:1" x14ac:dyDescent="0.2">
      <c r="A6" s="84" t="s">
        <v>267</v>
      </c>
    </row>
    <row r="7" spans="1:1" x14ac:dyDescent="0.2">
      <c r="A7" s="84" t="s">
        <v>2807</v>
      </c>
    </row>
    <row r="8" spans="1:1" x14ac:dyDescent="0.2">
      <c r="A8" s="84" t="s">
        <v>268</v>
      </c>
    </row>
    <row r="9" spans="1:1" x14ac:dyDescent="0.2">
      <c r="A9" s="84" t="s">
        <v>269</v>
      </c>
    </row>
    <row r="10" spans="1:1" x14ac:dyDescent="0.2">
      <c r="A10" s="84" t="s">
        <v>270</v>
      </c>
    </row>
    <row r="11" spans="1:1" x14ac:dyDescent="0.2">
      <c r="A11" s="84" t="s">
        <v>271</v>
      </c>
    </row>
    <row r="12" spans="1:1" x14ac:dyDescent="0.2">
      <c r="A12" s="84" t="s">
        <v>272</v>
      </c>
    </row>
    <row r="13" spans="1:1" x14ac:dyDescent="0.2">
      <c r="A13" s="84" t="s">
        <v>341</v>
      </c>
    </row>
    <row r="14" spans="1:1" x14ac:dyDescent="0.2">
      <c r="A14" s="84" t="s">
        <v>273</v>
      </c>
    </row>
    <row r="15" spans="1:1" x14ac:dyDescent="0.2">
      <c r="A15" s="84" t="s">
        <v>274</v>
      </c>
    </row>
    <row r="16" spans="1:1" x14ac:dyDescent="0.2">
      <c r="A16" s="84" t="s">
        <v>275</v>
      </c>
    </row>
    <row r="17" spans="1:1" x14ac:dyDescent="0.2">
      <c r="A17" s="84" t="s">
        <v>276</v>
      </c>
    </row>
    <row r="18" spans="1:1" x14ac:dyDescent="0.2">
      <c r="A18" s="84" t="s">
        <v>277</v>
      </c>
    </row>
    <row r="19" spans="1:1" x14ac:dyDescent="0.2">
      <c r="A19" s="84" t="s">
        <v>278</v>
      </c>
    </row>
    <row r="20" spans="1:1" x14ac:dyDescent="0.2">
      <c r="A20" s="84" t="s">
        <v>279</v>
      </c>
    </row>
    <row r="21" spans="1:1" x14ac:dyDescent="0.2">
      <c r="A21" s="84" t="s">
        <v>280</v>
      </c>
    </row>
    <row r="22" spans="1:1" x14ac:dyDescent="0.2">
      <c r="A22" s="84" t="s">
        <v>281</v>
      </c>
    </row>
    <row r="23" spans="1:1" x14ac:dyDescent="0.2">
      <c r="A23" s="84" t="s">
        <v>282</v>
      </c>
    </row>
    <row r="24" spans="1:1" x14ac:dyDescent="0.2">
      <c r="A24" s="84" t="s">
        <v>283</v>
      </c>
    </row>
    <row r="25" spans="1:1" x14ac:dyDescent="0.2">
      <c r="A25" s="84" t="s">
        <v>2691</v>
      </c>
    </row>
    <row r="26" spans="1:1" x14ac:dyDescent="0.2">
      <c r="A26" s="84" t="s">
        <v>284</v>
      </c>
    </row>
    <row r="27" spans="1:1" x14ac:dyDescent="0.2">
      <c r="A27" s="84" t="s">
        <v>285</v>
      </c>
    </row>
    <row r="28" spans="1:1" x14ac:dyDescent="0.2">
      <c r="A28" s="84" t="s">
        <v>2692</v>
      </c>
    </row>
    <row r="29" spans="1:1" x14ac:dyDescent="0.2">
      <c r="A29" s="84" t="s">
        <v>286</v>
      </c>
    </row>
    <row r="30" spans="1:1" x14ac:dyDescent="0.2">
      <c r="A30" s="84" t="s">
        <v>287</v>
      </c>
    </row>
    <row r="31" spans="1:1" x14ac:dyDescent="0.2">
      <c r="A31" s="84" t="s">
        <v>288</v>
      </c>
    </row>
    <row r="32" spans="1:1" x14ac:dyDescent="0.2">
      <c r="A32" s="84" t="s">
        <v>289</v>
      </c>
    </row>
    <row r="33" spans="1:1" x14ac:dyDescent="0.2">
      <c r="A33" s="84" t="s">
        <v>290</v>
      </c>
    </row>
    <row r="34" spans="1:1" x14ac:dyDescent="0.2">
      <c r="A34" s="84" t="s">
        <v>294</v>
      </c>
    </row>
    <row r="35" spans="1:1" x14ac:dyDescent="0.2">
      <c r="A35" s="84" t="s">
        <v>295</v>
      </c>
    </row>
    <row r="36" spans="1:1" x14ac:dyDescent="0.2">
      <c r="A36" s="84" t="s">
        <v>291</v>
      </c>
    </row>
    <row r="37" spans="1:1" x14ac:dyDescent="0.2">
      <c r="A37" s="84" t="s">
        <v>296</v>
      </c>
    </row>
    <row r="38" spans="1:1" x14ac:dyDescent="0.2">
      <c r="A38" s="84" t="s">
        <v>292</v>
      </c>
    </row>
    <row r="39" spans="1:1" x14ac:dyDescent="0.2">
      <c r="A39" s="84" t="s">
        <v>293</v>
      </c>
    </row>
  </sheetData>
  <sortState xmlns:xlrd2="http://schemas.microsoft.com/office/spreadsheetml/2017/richdata2" ref="A3:A39">
    <sortCondition ref="A3:A39"/>
  </sortState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B2:B31"/>
  <sheetViews>
    <sheetView workbookViewId="0">
      <selection activeCell="B19" sqref="B19"/>
    </sheetView>
  </sheetViews>
  <sheetFormatPr baseColWidth="10" defaultRowHeight="15" x14ac:dyDescent="0.2"/>
  <cols>
    <col min="2" max="2" width="56.83203125" customWidth="1"/>
  </cols>
  <sheetData>
    <row r="2" spans="2:2" x14ac:dyDescent="0.2">
      <c r="B2" s="14"/>
    </row>
    <row r="13" spans="2:2" ht="19" x14ac:dyDescent="0.25">
      <c r="B13" s="27" t="s">
        <v>97</v>
      </c>
    </row>
    <row r="14" spans="2:2" ht="19" x14ac:dyDescent="0.25">
      <c r="B14" s="27"/>
    </row>
    <row r="15" spans="2:2" ht="19" x14ac:dyDescent="0.25">
      <c r="B15" s="30" t="s">
        <v>96</v>
      </c>
    </row>
    <row r="16" spans="2:2" ht="19" x14ac:dyDescent="0.25">
      <c r="B16" s="27" t="s">
        <v>94</v>
      </c>
    </row>
    <row r="18" spans="2:2" x14ac:dyDescent="0.2">
      <c r="B18" s="34"/>
    </row>
    <row r="30" spans="2:2" ht="29" x14ac:dyDescent="0.35">
      <c r="B30" s="6"/>
    </row>
    <row r="31" spans="2:2" ht="29" x14ac:dyDescent="0.35">
      <c r="B31" s="6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G48"/>
  <sheetViews>
    <sheetView workbookViewId="0">
      <selection activeCell="I15" sqref="I15"/>
    </sheetView>
  </sheetViews>
  <sheetFormatPr baseColWidth="10" defaultRowHeight="15" x14ac:dyDescent="0.2"/>
  <cols>
    <col min="1" max="1" width="3.33203125" customWidth="1"/>
    <col min="2" max="2" width="59.33203125" bestFit="1" customWidth="1"/>
    <col min="3" max="3" width="11.6640625" bestFit="1" customWidth="1"/>
    <col min="4" max="4" width="3.83203125" customWidth="1"/>
    <col min="5" max="5" width="11.83203125" bestFit="1" customWidth="1"/>
    <col min="6" max="7" width="3.5" bestFit="1" customWidth="1"/>
  </cols>
  <sheetData>
    <row r="1" spans="1:5" ht="16" x14ac:dyDescent="0.2">
      <c r="A1" s="36" t="s">
        <v>2649</v>
      </c>
      <c r="C1" s="1"/>
      <c r="D1" s="1"/>
      <c r="E1" s="35"/>
    </row>
    <row r="2" spans="1:5" ht="11.25" customHeight="1" x14ac:dyDescent="0.2">
      <c r="A2" s="36"/>
      <c r="C2" s="1"/>
      <c r="D2" s="1"/>
      <c r="E2" s="35"/>
    </row>
    <row r="3" spans="1:5" ht="16" x14ac:dyDescent="0.2">
      <c r="A3" s="36"/>
      <c r="B3" s="5" t="s">
        <v>109</v>
      </c>
      <c r="C3" s="1"/>
      <c r="D3" s="1"/>
      <c r="E3" s="35"/>
    </row>
    <row r="4" spans="1:5" ht="9" customHeight="1" x14ac:dyDescent="0.2">
      <c r="E4" s="20"/>
    </row>
    <row r="5" spans="1:5" x14ac:dyDescent="0.2">
      <c r="B5" s="5" t="s">
        <v>2647</v>
      </c>
      <c r="C5" s="12" t="s">
        <v>21</v>
      </c>
      <c r="D5" s="22"/>
      <c r="E5" s="23" t="s">
        <v>13</v>
      </c>
    </row>
    <row r="6" spans="1:5" x14ac:dyDescent="0.2">
      <c r="C6" s="32" t="s">
        <v>1</v>
      </c>
      <c r="D6" s="14"/>
      <c r="E6" s="33" t="s">
        <v>1</v>
      </c>
    </row>
    <row r="7" spans="1:5" x14ac:dyDescent="0.2">
      <c r="A7" s="7" t="s">
        <v>0</v>
      </c>
      <c r="B7" s="7" t="s">
        <v>12</v>
      </c>
      <c r="C7" s="37">
        <v>1538176.29</v>
      </c>
      <c r="D7" s="37"/>
      <c r="E7" s="38">
        <v>1456026.92</v>
      </c>
    </row>
    <row r="8" spans="1:5" x14ac:dyDescent="0.2">
      <c r="A8" s="7" t="s">
        <v>2</v>
      </c>
      <c r="B8" s="7" t="s">
        <v>11</v>
      </c>
      <c r="C8" s="37">
        <v>398579.46</v>
      </c>
      <c r="D8" s="37"/>
      <c r="E8" s="38">
        <v>391579.58</v>
      </c>
    </row>
    <row r="9" spans="1:5" x14ac:dyDescent="0.2">
      <c r="A9" s="7" t="s">
        <v>3</v>
      </c>
      <c r="B9" s="7" t="s">
        <v>46</v>
      </c>
      <c r="C9" s="37">
        <v>0</v>
      </c>
      <c r="D9" s="37"/>
      <c r="E9" s="38">
        <v>0</v>
      </c>
    </row>
    <row r="10" spans="1:5" x14ac:dyDescent="0.2">
      <c r="A10" s="7" t="s">
        <v>4</v>
      </c>
      <c r="B10" s="7" t="s">
        <v>47</v>
      </c>
      <c r="C10" s="37">
        <v>0</v>
      </c>
      <c r="D10" s="37"/>
      <c r="E10" s="38">
        <v>0</v>
      </c>
    </row>
    <row r="11" spans="1:5" x14ac:dyDescent="0.2">
      <c r="A11" s="7" t="s">
        <v>5</v>
      </c>
      <c r="B11" s="7" t="s">
        <v>105</v>
      </c>
      <c r="C11" s="37">
        <v>232479.03</v>
      </c>
      <c r="D11" s="37"/>
      <c r="E11" s="38">
        <v>225813.08</v>
      </c>
    </row>
    <row r="12" spans="1:5" x14ac:dyDescent="0.2">
      <c r="A12" s="7" t="s">
        <v>50</v>
      </c>
      <c r="B12" s="7" t="s">
        <v>48</v>
      </c>
      <c r="C12" s="37">
        <v>117601.21</v>
      </c>
      <c r="D12" s="37"/>
      <c r="E12" s="38">
        <v>116330.69</v>
      </c>
    </row>
    <row r="13" spans="1:5" x14ac:dyDescent="0.2">
      <c r="A13" s="7" t="s">
        <v>51</v>
      </c>
      <c r="B13" s="7" t="s">
        <v>49</v>
      </c>
      <c r="C13" s="37">
        <v>0</v>
      </c>
      <c r="D13" s="37"/>
      <c r="E13" s="38">
        <v>0</v>
      </c>
    </row>
    <row r="14" spans="1:5" x14ac:dyDescent="0.2">
      <c r="A14" s="7" t="s">
        <v>52</v>
      </c>
      <c r="B14" s="7" t="s">
        <v>55</v>
      </c>
      <c r="C14" s="37">
        <v>17987.55</v>
      </c>
      <c r="D14" s="37"/>
      <c r="E14" s="38">
        <v>8610.92</v>
      </c>
    </row>
    <row r="15" spans="1:5" ht="45" x14ac:dyDescent="0.2">
      <c r="A15" s="40" t="s">
        <v>53</v>
      </c>
      <c r="B15" s="41" t="s">
        <v>56</v>
      </c>
      <c r="C15" s="37">
        <v>0</v>
      </c>
      <c r="D15" s="37"/>
      <c r="E15" s="38">
        <v>0</v>
      </c>
    </row>
    <row r="16" spans="1:5" x14ac:dyDescent="0.2">
      <c r="A16" s="40" t="s">
        <v>54</v>
      </c>
      <c r="B16" s="7" t="s">
        <v>68</v>
      </c>
      <c r="C16" s="37">
        <v>0</v>
      </c>
      <c r="D16" s="37"/>
      <c r="E16" s="38">
        <v>0</v>
      </c>
    </row>
    <row r="17" spans="1:7" x14ac:dyDescent="0.2">
      <c r="A17" s="40" t="s">
        <v>57</v>
      </c>
      <c r="B17" s="41" t="s">
        <v>63</v>
      </c>
      <c r="C17" s="37">
        <v>0</v>
      </c>
      <c r="D17" s="37"/>
      <c r="E17" s="38">
        <v>0</v>
      </c>
    </row>
    <row r="18" spans="1:7" x14ac:dyDescent="0.2">
      <c r="A18" s="40" t="s">
        <v>58</v>
      </c>
      <c r="B18" s="41" t="s">
        <v>64</v>
      </c>
      <c r="C18" s="37">
        <v>0</v>
      </c>
      <c r="D18" s="37"/>
      <c r="E18" s="38">
        <v>0</v>
      </c>
    </row>
    <row r="19" spans="1:7" x14ac:dyDescent="0.2">
      <c r="A19" s="40" t="s">
        <v>59</v>
      </c>
      <c r="B19" s="41" t="s">
        <v>65</v>
      </c>
      <c r="C19" s="37">
        <v>0</v>
      </c>
      <c r="D19" s="37"/>
      <c r="E19" s="38">
        <v>0</v>
      </c>
    </row>
    <row r="20" spans="1:7" x14ac:dyDescent="0.2">
      <c r="A20" s="40" t="s">
        <v>60</v>
      </c>
      <c r="B20" s="41" t="s">
        <v>66</v>
      </c>
      <c r="C20" s="37">
        <v>0</v>
      </c>
      <c r="D20" s="37"/>
      <c r="E20" s="38">
        <v>0</v>
      </c>
    </row>
    <row r="21" spans="1:7" x14ac:dyDescent="0.2">
      <c r="A21" s="40" t="s">
        <v>61</v>
      </c>
      <c r="B21" s="41" t="s">
        <v>67</v>
      </c>
      <c r="C21" s="37">
        <v>0</v>
      </c>
      <c r="D21" s="37"/>
      <c r="E21" s="38">
        <v>0</v>
      </c>
    </row>
    <row r="22" spans="1:7" ht="30" x14ac:dyDescent="0.2">
      <c r="A22" s="40" t="s">
        <v>62</v>
      </c>
      <c r="B22" s="41" t="s">
        <v>69</v>
      </c>
      <c r="C22" s="58">
        <v>49511.07</v>
      </c>
      <c r="D22" s="37"/>
      <c r="E22" s="59">
        <v>70261.73</v>
      </c>
      <c r="F22" s="92"/>
      <c r="G22" s="92"/>
    </row>
    <row r="23" spans="1:7" ht="16" thickBot="1" x14ac:dyDescent="0.25">
      <c r="A23" s="7"/>
      <c r="B23" s="29" t="s">
        <v>92</v>
      </c>
      <c r="C23" s="79">
        <f>SUM(C7:C22)</f>
        <v>2354334.6099999994</v>
      </c>
      <c r="D23" s="42"/>
      <c r="E23" s="55">
        <f>SUM(E7:E22)</f>
        <v>2268622.92</v>
      </c>
    </row>
    <row r="24" spans="1:7" ht="10.5" customHeight="1" thickTop="1" x14ac:dyDescent="0.2">
      <c r="B24" s="5"/>
      <c r="C24" s="19"/>
      <c r="D24" s="19"/>
      <c r="E24" s="21"/>
    </row>
    <row r="25" spans="1:7" ht="10.5" customHeight="1" x14ac:dyDescent="0.2">
      <c r="B25" s="5"/>
      <c r="C25" s="19"/>
      <c r="D25" s="19"/>
      <c r="E25" s="21"/>
    </row>
    <row r="26" spans="1:7" x14ac:dyDescent="0.2">
      <c r="B26" s="5" t="s">
        <v>2648</v>
      </c>
      <c r="C26" s="22" t="str">
        <f>C5</f>
        <v>31.12.2023</v>
      </c>
      <c r="D26" s="22"/>
      <c r="E26" s="23" t="s">
        <v>13</v>
      </c>
    </row>
    <row r="27" spans="1:7" x14ac:dyDescent="0.2">
      <c r="C27" s="32" t="s">
        <v>1</v>
      </c>
      <c r="D27" s="14"/>
      <c r="E27" s="33" t="s">
        <v>1</v>
      </c>
    </row>
    <row r="28" spans="1:7" x14ac:dyDescent="0.2">
      <c r="A28" s="7" t="s">
        <v>0</v>
      </c>
      <c r="B28" s="7" t="s">
        <v>70</v>
      </c>
      <c r="C28" s="37">
        <v>1438224.45</v>
      </c>
      <c r="D28" s="37"/>
      <c r="E28" s="38">
        <v>1330690.47</v>
      </c>
    </row>
    <row r="29" spans="1:7" x14ac:dyDescent="0.2">
      <c r="A29" s="7" t="s">
        <v>2</v>
      </c>
      <c r="B29" s="7" t="s">
        <v>71</v>
      </c>
      <c r="C29" s="37">
        <v>241292.84</v>
      </c>
      <c r="D29" s="37"/>
      <c r="E29" s="38">
        <v>168126.23</v>
      </c>
    </row>
    <row r="30" spans="1:7" x14ac:dyDescent="0.2">
      <c r="A30" s="7" t="s">
        <v>3</v>
      </c>
      <c r="B30" s="7" t="s">
        <v>72</v>
      </c>
      <c r="C30" s="37">
        <v>0</v>
      </c>
      <c r="D30" s="37"/>
      <c r="E30" s="38">
        <v>0</v>
      </c>
    </row>
    <row r="31" spans="1:7" x14ac:dyDescent="0.2">
      <c r="A31" s="7" t="s">
        <v>4</v>
      </c>
      <c r="B31" s="7" t="s">
        <v>73</v>
      </c>
      <c r="C31" s="37">
        <v>0</v>
      </c>
      <c r="D31" s="37"/>
      <c r="E31" s="38">
        <v>0</v>
      </c>
    </row>
    <row r="32" spans="1:7" x14ac:dyDescent="0.2">
      <c r="A32" s="7" t="s">
        <v>5</v>
      </c>
      <c r="B32" s="7" t="s">
        <v>74</v>
      </c>
      <c r="C32" s="37">
        <v>0</v>
      </c>
      <c r="D32" s="37"/>
      <c r="E32" s="38">
        <v>0</v>
      </c>
    </row>
    <row r="33" spans="1:7" x14ac:dyDescent="0.2">
      <c r="A33" s="7" t="s">
        <v>50</v>
      </c>
      <c r="B33" s="7" t="s">
        <v>75</v>
      </c>
      <c r="C33" s="37">
        <v>267921.89</v>
      </c>
      <c r="D33" s="37"/>
      <c r="E33" s="38">
        <v>684687.07</v>
      </c>
    </row>
    <row r="34" spans="1:7" x14ac:dyDescent="0.2">
      <c r="A34" s="7" t="s">
        <v>51</v>
      </c>
      <c r="B34" s="7" t="s">
        <v>76</v>
      </c>
      <c r="C34" s="37">
        <v>36899.879999999997</v>
      </c>
      <c r="D34" s="37"/>
      <c r="E34" s="38">
        <v>82640.13</v>
      </c>
    </row>
    <row r="35" spans="1:7" x14ac:dyDescent="0.2">
      <c r="A35" s="7" t="s">
        <v>52</v>
      </c>
      <c r="B35" s="7" t="s">
        <v>77</v>
      </c>
      <c r="C35" s="37">
        <v>0</v>
      </c>
      <c r="D35" s="37"/>
      <c r="E35" s="38">
        <v>0</v>
      </c>
    </row>
    <row r="36" spans="1:7" x14ac:dyDescent="0.2">
      <c r="A36" s="7" t="s">
        <v>53</v>
      </c>
      <c r="B36" s="7" t="s">
        <v>78</v>
      </c>
      <c r="C36" s="37">
        <v>165432.64000000001</v>
      </c>
      <c r="D36" s="37"/>
      <c r="E36" s="38">
        <v>173597.05</v>
      </c>
    </row>
    <row r="37" spans="1:7" x14ac:dyDescent="0.2">
      <c r="A37" s="7" t="s">
        <v>54</v>
      </c>
      <c r="B37" s="7" t="s">
        <v>79</v>
      </c>
      <c r="C37" s="37">
        <v>0</v>
      </c>
      <c r="D37" s="37"/>
      <c r="E37" s="38">
        <v>0</v>
      </c>
    </row>
    <row r="38" spans="1:7" x14ac:dyDescent="0.2">
      <c r="A38" s="7" t="s">
        <v>57</v>
      </c>
      <c r="B38" s="7" t="s">
        <v>82</v>
      </c>
      <c r="C38" s="37">
        <v>44039.47</v>
      </c>
      <c r="D38" s="37"/>
      <c r="E38" s="38">
        <v>15854.73</v>
      </c>
    </row>
    <row r="39" spans="1:7" x14ac:dyDescent="0.2">
      <c r="A39" s="7" t="s">
        <v>58</v>
      </c>
      <c r="B39" s="7" t="s">
        <v>83</v>
      </c>
      <c r="C39" s="37">
        <v>0</v>
      </c>
      <c r="D39" s="37"/>
      <c r="E39" s="38">
        <v>0</v>
      </c>
    </row>
    <row r="40" spans="1:7" x14ac:dyDescent="0.2">
      <c r="A40" s="7" t="s">
        <v>59</v>
      </c>
      <c r="B40" s="7" t="s">
        <v>84</v>
      </c>
      <c r="C40" s="37">
        <v>58689.78</v>
      </c>
      <c r="D40" s="37"/>
      <c r="E40" s="38">
        <v>62683.12</v>
      </c>
    </row>
    <row r="41" spans="1:7" ht="30" x14ac:dyDescent="0.2">
      <c r="A41" s="7" t="s">
        <v>60</v>
      </c>
      <c r="B41" s="41" t="s">
        <v>85</v>
      </c>
      <c r="C41" s="37">
        <v>0</v>
      </c>
      <c r="D41" s="37"/>
      <c r="E41" s="38">
        <v>0</v>
      </c>
    </row>
    <row r="42" spans="1:7" x14ac:dyDescent="0.2">
      <c r="A42" s="7" t="s">
        <v>61</v>
      </c>
      <c r="B42" s="7" t="s">
        <v>86</v>
      </c>
      <c r="C42" s="37">
        <v>0</v>
      </c>
      <c r="D42" s="37"/>
      <c r="E42" s="38">
        <v>0</v>
      </c>
    </row>
    <row r="43" spans="1:7" x14ac:dyDescent="0.2">
      <c r="A43" s="7" t="s">
        <v>62</v>
      </c>
      <c r="B43" s="7" t="s">
        <v>87</v>
      </c>
      <c r="C43" s="37">
        <v>0</v>
      </c>
      <c r="D43" s="37"/>
      <c r="E43" s="38">
        <v>0</v>
      </c>
    </row>
    <row r="44" spans="1:7" x14ac:dyDescent="0.2">
      <c r="A44" s="7" t="s">
        <v>80</v>
      </c>
      <c r="B44" s="41" t="s">
        <v>88</v>
      </c>
      <c r="C44" s="37">
        <v>0</v>
      </c>
      <c r="D44" s="37"/>
      <c r="E44" s="38">
        <v>0</v>
      </c>
    </row>
    <row r="45" spans="1:7" ht="30" x14ac:dyDescent="0.2">
      <c r="A45" s="7" t="s">
        <v>81</v>
      </c>
      <c r="B45" s="41" t="s">
        <v>89</v>
      </c>
      <c r="C45" s="58">
        <v>30571.84</v>
      </c>
      <c r="D45" s="37"/>
      <c r="E45" s="59">
        <v>20419.61</v>
      </c>
      <c r="F45" s="92"/>
      <c r="G45" s="92"/>
    </row>
    <row r="46" spans="1:7" ht="16" thickBot="1" x14ac:dyDescent="0.25">
      <c r="A46" s="7"/>
      <c r="B46" s="29" t="s">
        <v>95</v>
      </c>
      <c r="C46" s="79">
        <f>SUM(C28:C45)</f>
        <v>2283072.79</v>
      </c>
      <c r="D46" s="43"/>
      <c r="E46" s="55">
        <f>SUM(E28:E45)</f>
        <v>2538698.4099999997</v>
      </c>
    </row>
    <row r="47" spans="1:7" ht="17" thickTop="1" thickBot="1" x14ac:dyDescent="0.25">
      <c r="B47" s="5" t="s">
        <v>104</v>
      </c>
      <c r="C47" s="89">
        <f>+C23-C46</f>
        <v>71261.819999999367</v>
      </c>
      <c r="D47" s="19"/>
      <c r="E47" s="56">
        <f>+E23-E46</f>
        <v>-270075.48999999976</v>
      </c>
    </row>
    <row r="48" spans="1:7" ht="16" thickTop="1" x14ac:dyDescent="0.2"/>
  </sheetData>
  <pageMargins left="0.7" right="0.7" top="0.78740157499999996" bottom="0.78740157499999996" header="0.3" footer="0.3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4FDAB-3EDF-4558-939E-5216F657FF3D}">
  <sheetPr>
    <tabColor rgb="FFFFFF00"/>
    <pageSetUpPr fitToPage="1"/>
  </sheetPr>
  <dimension ref="A1:E48"/>
  <sheetViews>
    <sheetView workbookViewId="0">
      <selection activeCell="H15" sqref="H15"/>
    </sheetView>
  </sheetViews>
  <sheetFormatPr baseColWidth="10" defaultRowHeight="15" x14ac:dyDescent="0.2"/>
  <cols>
    <col min="1" max="1" width="3.33203125" customWidth="1"/>
    <col min="2" max="2" width="59.33203125" bestFit="1" customWidth="1"/>
    <col min="3" max="3" width="9.83203125" customWidth="1"/>
    <col min="4" max="4" width="3.83203125" customWidth="1"/>
    <col min="5" max="5" width="8.33203125" bestFit="1" customWidth="1"/>
  </cols>
  <sheetData>
    <row r="1" spans="1:5" ht="16" x14ac:dyDescent="0.2">
      <c r="A1" s="36" t="s">
        <v>2649</v>
      </c>
      <c r="C1" s="1"/>
      <c r="D1" s="1"/>
      <c r="E1" s="35"/>
    </row>
    <row r="2" spans="1:5" ht="11.25" customHeight="1" x14ac:dyDescent="0.2">
      <c r="A2" s="36"/>
      <c r="C2" s="1"/>
      <c r="D2" s="1"/>
      <c r="E2" s="35"/>
    </row>
    <row r="3" spans="1:5" ht="16" x14ac:dyDescent="0.2">
      <c r="A3" s="36"/>
      <c r="B3" s="5" t="s">
        <v>118</v>
      </c>
      <c r="C3" s="1"/>
      <c r="D3" s="1"/>
      <c r="E3" s="35"/>
    </row>
    <row r="4" spans="1:5" ht="9" customHeight="1" x14ac:dyDescent="0.2">
      <c r="E4" s="20"/>
    </row>
    <row r="5" spans="1:5" x14ac:dyDescent="0.2">
      <c r="B5" s="5" t="s">
        <v>2647</v>
      </c>
      <c r="C5" s="12" t="s">
        <v>21</v>
      </c>
      <c r="D5" s="22"/>
      <c r="E5" s="23" t="s">
        <v>13</v>
      </c>
    </row>
    <row r="6" spans="1:5" x14ac:dyDescent="0.2">
      <c r="C6" s="32" t="s">
        <v>1</v>
      </c>
      <c r="D6" s="14"/>
      <c r="E6" s="33" t="s">
        <v>1</v>
      </c>
    </row>
    <row r="7" spans="1:5" x14ac:dyDescent="0.2">
      <c r="A7" s="7" t="s">
        <v>0</v>
      </c>
      <c r="B7" s="7" t="s">
        <v>12</v>
      </c>
      <c r="C7" s="37">
        <v>0</v>
      </c>
      <c r="D7" s="37"/>
      <c r="E7" s="38">
        <v>0</v>
      </c>
    </row>
    <row r="8" spans="1:5" x14ac:dyDescent="0.2">
      <c r="A8" s="7" t="s">
        <v>2</v>
      </c>
      <c r="B8" s="7" t="s">
        <v>11</v>
      </c>
      <c r="C8" s="37">
        <v>3385.82</v>
      </c>
      <c r="D8" s="37"/>
      <c r="E8" s="38">
        <v>0</v>
      </c>
    </row>
    <row r="9" spans="1:5" x14ac:dyDescent="0.2">
      <c r="A9" s="7" t="s">
        <v>3</v>
      </c>
      <c r="B9" s="7" t="s">
        <v>46</v>
      </c>
      <c r="C9" s="37">
        <v>0</v>
      </c>
      <c r="D9" s="37"/>
      <c r="E9" s="38">
        <v>0</v>
      </c>
    </row>
    <row r="10" spans="1:5" x14ac:dyDescent="0.2">
      <c r="A10" s="7" t="s">
        <v>4</v>
      </c>
      <c r="B10" s="7" t="s">
        <v>47</v>
      </c>
      <c r="C10" s="37">
        <v>0</v>
      </c>
      <c r="D10" s="37"/>
      <c r="E10" s="38">
        <v>0</v>
      </c>
    </row>
    <row r="11" spans="1:5" x14ac:dyDescent="0.2">
      <c r="A11" s="7" t="s">
        <v>5</v>
      </c>
      <c r="B11" s="7" t="s">
        <v>105</v>
      </c>
      <c r="C11" s="37">
        <v>20067.78</v>
      </c>
      <c r="D11" s="37"/>
      <c r="E11" s="38">
        <v>0</v>
      </c>
    </row>
    <row r="12" spans="1:5" x14ac:dyDescent="0.2">
      <c r="A12" s="7" t="s">
        <v>50</v>
      </c>
      <c r="B12" s="7" t="s">
        <v>48</v>
      </c>
      <c r="C12" s="37">
        <v>0</v>
      </c>
      <c r="D12" s="37"/>
      <c r="E12" s="38">
        <v>0</v>
      </c>
    </row>
    <row r="13" spans="1:5" x14ac:dyDescent="0.2">
      <c r="A13" s="7" t="s">
        <v>51</v>
      </c>
      <c r="B13" s="7" t="s">
        <v>49</v>
      </c>
      <c r="C13" s="37">
        <v>0</v>
      </c>
      <c r="D13" s="7"/>
      <c r="E13" s="38">
        <v>0</v>
      </c>
    </row>
    <row r="14" spans="1:5" x14ac:dyDescent="0.2">
      <c r="A14" s="7" t="s">
        <v>52</v>
      </c>
      <c r="B14" s="7" t="s">
        <v>55</v>
      </c>
      <c r="C14" s="37">
        <v>0</v>
      </c>
      <c r="D14" s="7"/>
      <c r="E14" s="38">
        <v>0</v>
      </c>
    </row>
    <row r="15" spans="1:5" ht="45" x14ac:dyDescent="0.2">
      <c r="A15" s="40" t="s">
        <v>53</v>
      </c>
      <c r="B15" s="41" t="s">
        <v>56</v>
      </c>
      <c r="C15" s="37">
        <v>0</v>
      </c>
      <c r="D15" s="7"/>
      <c r="E15" s="38">
        <v>0</v>
      </c>
    </row>
    <row r="16" spans="1:5" x14ac:dyDescent="0.2">
      <c r="A16" s="40" t="s">
        <v>54</v>
      </c>
      <c r="B16" s="7" t="s">
        <v>68</v>
      </c>
      <c r="C16" s="37">
        <v>0</v>
      </c>
      <c r="D16" s="7"/>
      <c r="E16" s="38">
        <v>0</v>
      </c>
    </row>
    <row r="17" spans="1:5" x14ac:dyDescent="0.2">
      <c r="A17" s="40" t="s">
        <v>57</v>
      </c>
      <c r="B17" s="41" t="s">
        <v>63</v>
      </c>
      <c r="C17" s="37">
        <v>0</v>
      </c>
      <c r="D17" s="7"/>
      <c r="E17" s="38">
        <v>0</v>
      </c>
    </row>
    <row r="18" spans="1:5" x14ac:dyDescent="0.2">
      <c r="A18" s="40" t="s">
        <v>58</v>
      </c>
      <c r="B18" s="41" t="s">
        <v>64</v>
      </c>
      <c r="C18" s="37">
        <v>0</v>
      </c>
      <c r="D18" s="7"/>
      <c r="E18" s="38">
        <v>0</v>
      </c>
    </row>
    <row r="19" spans="1:5" x14ac:dyDescent="0.2">
      <c r="A19" s="40" t="s">
        <v>59</v>
      </c>
      <c r="B19" s="41" t="s">
        <v>65</v>
      </c>
      <c r="C19" s="37">
        <v>0</v>
      </c>
      <c r="D19" s="7"/>
      <c r="E19" s="38">
        <v>0</v>
      </c>
    </row>
    <row r="20" spans="1:5" x14ac:dyDescent="0.2">
      <c r="A20" s="40" t="s">
        <v>60</v>
      </c>
      <c r="B20" s="41" t="s">
        <v>66</v>
      </c>
      <c r="C20" s="37">
        <v>0</v>
      </c>
      <c r="D20" s="7"/>
      <c r="E20" s="38">
        <v>0</v>
      </c>
    </row>
    <row r="21" spans="1:5" x14ac:dyDescent="0.2">
      <c r="A21" s="40" t="s">
        <v>61</v>
      </c>
      <c r="B21" s="41" t="s">
        <v>67</v>
      </c>
      <c r="C21" s="37">
        <v>0</v>
      </c>
      <c r="D21" s="7"/>
      <c r="E21" s="38">
        <v>0</v>
      </c>
    </row>
    <row r="22" spans="1:5" ht="30" x14ac:dyDescent="0.2">
      <c r="A22" s="40" t="s">
        <v>62</v>
      </c>
      <c r="B22" s="41" t="s">
        <v>69</v>
      </c>
      <c r="C22" s="60">
        <v>897.37</v>
      </c>
      <c r="D22" s="7"/>
      <c r="E22" s="59">
        <v>0</v>
      </c>
    </row>
    <row r="23" spans="1:5" ht="16" thickBot="1" x14ac:dyDescent="0.25">
      <c r="A23" s="7"/>
      <c r="B23" s="29" t="s">
        <v>92</v>
      </c>
      <c r="C23" s="79">
        <f>SUM(C7:C22)</f>
        <v>24350.969999999998</v>
      </c>
      <c r="D23" s="42"/>
      <c r="E23" s="55">
        <f>SUM(E7:E22)</f>
        <v>0</v>
      </c>
    </row>
    <row r="24" spans="1:5" ht="10.5" customHeight="1" thickTop="1" x14ac:dyDescent="0.2">
      <c r="B24" s="5"/>
      <c r="C24" s="19"/>
      <c r="D24" s="19"/>
      <c r="E24" s="21"/>
    </row>
    <row r="25" spans="1:5" ht="10.5" customHeight="1" x14ac:dyDescent="0.2">
      <c r="B25" s="5"/>
      <c r="C25" s="19"/>
      <c r="D25" s="19"/>
      <c r="E25" s="21"/>
    </row>
    <row r="26" spans="1:5" x14ac:dyDescent="0.2">
      <c r="B26" s="5" t="s">
        <v>2648</v>
      </c>
      <c r="C26" s="22" t="str">
        <f>C5</f>
        <v>31.12.2023</v>
      </c>
      <c r="D26" s="22"/>
      <c r="E26" s="23" t="s">
        <v>13</v>
      </c>
    </row>
    <row r="27" spans="1:5" x14ac:dyDescent="0.2">
      <c r="C27" s="32" t="s">
        <v>1</v>
      </c>
      <c r="D27" s="14"/>
      <c r="E27" s="33" t="s">
        <v>1</v>
      </c>
    </row>
    <row r="28" spans="1:5" x14ac:dyDescent="0.2">
      <c r="A28" s="7" t="s">
        <v>0</v>
      </c>
      <c r="B28" s="7" t="s">
        <v>70</v>
      </c>
      <c r="C28" s="37">
        <v>0</v>
      </c>
      <c r="D28" s="37"/>
      <c r="E28" s="38">
        <v>0</v>
      </c>
    </row>
    <row r="29" spans="1:5" x14ac:dyDescent="0.2">
      <c r="A29" s="7" t="s">
        <v>2</v>
      </c>
      <c r="B29" s="7" t="s">
        <v>71</v>
      </c>
      <c r="C29" s="37">
        <v>399.97</v>
      </c>
      <c r="D29" s="37"/>
      <c r="E29" s="38">
        <v>0</v>
      </c>
    </row>
    <row r="30" spans="1:5" x14ac:dyDescent="0.2">
      <c r="A30" s="7" t="s">
        <v>3</v>
      </c>
      <c r="B30" s="7" t="s">
        <v>72</v>
      </c>
      <c r="C30" s="37">
        <v>0</v>
      </c>
      <c r="D30" s="37"/>
      <c r="E30" s="38">
        <v>0</v>
      </c>
    </row>
    <row r="31" spans="1:5" x14ac:dyDescent="0.2">
      <c r="A31" s="7" t="s">
        <v>4</v>
      </c>
      <c r="B31" s="7" t="s">
        <v>73</v>
      </c>
      <c r="C31" s="37">
        <v>0</v>
      </c>
      <c r="D31" s="37"/>
      <c r="E31" s="38">
        <v>0</v>
      </c>
    </row>
    <row r="32" spans="1:5" x14ac:dyDescent="0.2">
      <c r="A32" s="7" t="s">
        <v>5</v>
      </c>
      <c r="B32" s="7" t="s">
        <v>74</v>
      </c>
      <c r="C32" s="37">
        <v>0</v>
      </c>
      <c r="D32" s="37"/>
      <c r="E32" s="38">
        <v>0</v>
      </c>
    </row>
    <row r="33" spans="1:5" x14ac:dyDescent="0.2">
      <c r="A33" s="7" t="s">
        <v>50</v>
      </c>
      <c r="B33" s="7" t="s">
        <v>75</v>
      </c>
      <c r="C33" s="37">
        <v>7230.75</v>
      </c>
      <c r="D33" s="37"/>
      <c r="E33" s="38">
        <v>0</v>
      </c>
    </row>
    <row r="34" spans="1:5" x14ac:dyDescent="0.2">
      <c r="A34" s="7" t="s">
        <v>51</v>
      </c>
      <c r="B34" s="7" t="s">
        <v>76</v>
      </c>
      <c r="C34" s="37">
        <v>6993.32</v>
      </c>
      <c r="D34" s="37"/>
      <c r="E34" s="38">
        <v>0</v>
      </c>
    </row>
    <row r="35" spans="1:5" x14ac:dyDescent="0.2">
      <c r="A35" s="7" t="s">
        <v>52</v>
      </c>
      <c r="B35" s="7" t="s">
        <v>77</v>
      </c>
      <c r="C35" s="37">
        <v>0</v>
      </c>
      <c r="D35" s="37"/>
      <c r="E35" s="38">
        <v>0</v>
      </c>
    </row>
    <row r="36" spans="1:5" x14ac:dyDescent="0.2">
      <c r="A36" s="7" t="s">
        <v>53</v>
      </c>
      <c r="B36" s="7" t="s">
        <v>78</v>
      </c>
      <c r="C36" s="37">
        <v>0</v>
      </c>
      <c r="D36" s="37"/>
      <c r="E36" s="38">
        <v>0</v>
      </c>
    </row>
    <row r="37" spans="1:5" x14ac:dyDescent="0.2">
      <c r="A37" s="7" t="s">
        <v>54</v>
      </c>
      <c r="B37" s="7" t="s">
        <v>79</v>
      </c>
      <c r="C37" s="37">
        <v>0</v>
      </c>
      <c r="D37" s="37"/>
      <c r="E37" s="38">
        <v>0</v>
      </c>
    </row>
    <row r="38" spans="1:5" x14ac:dyDescent="0.2">
      <c r="A38" s="7" t="s">
        <v>57</v>
      </c>
      <c r="B38" s="7" t="s">
        <v>82</v>
      </c>
      <c r="C38" s="37">
        <v>2736</v>
      </c>
      <c r="D38" s="37"/>
      <c r="E38" s="38">
        <v>0</v>
      </c>
    </row>
    <row r="39" spans="1:5" x14ac:dyDescent="0.2">
      <c r="A39" s="7" t="s">
        <v>58</v>
      </c>
      <c r="B39" s="7" t="s">
        <v>83</v>
      </c>
      <c r="C39" s="37">
        <v>0</v>
      </c>
      <c r="D39" s="37"/>
      <c r="E39" s="38">
        <v>0</v>
      </c>
    </row>
    <row r="40" spans="1:5" x14ac:dyDescent="0.2">
      <c r="A40" s="7" t="s">
        <v>59</v>
      </c>
      <c r="B40" s="7" t="s">
        <v>84</v>
      </c>
      <c r="C40" s="37">
        <v>0</v>
      </c>
      <c r="D40" s="37"/>
      <c r="E40" s="38">
        <v>0</v>
      </c>
    </row>
    <row r="41" spans="1:5" ht="30" x14ac:dyDescent="0.2">
      <c r="A41" s="7" t="s">
        <v>60</v>
      </c>
      <c r="B41" s="41" t="s">
        <v>85</v>
      </c>
      <c r="C41" s="37">
        <v>0</v>
      </c>
      <c r="D41" s="37"/>
      <c r="E41" s="38">
        <v>0</v>
      </c>
    </row>
    <row r="42" spans="1:5" x14ac:dyDescent="0.2">
      <c r="A42" s="7" t="s">
        <v>61</v>
      </c>
      <c r="B42" s="7" t="s">
        <v>86</v>
      </c>
      <c r="C42" s="37">
        <v>0</v>
      </c>
      <c r="D42" s="37"/>
      <c r="E42" s="38">
        <v>0</v>
      </c>
    </row>
    <row r="43" spans="1:5" x14ac:dyDescent="0.2">
      <c r="A43" s="7" t="s">
        <v>62</v>
      </c>
      <c r="B43" s="7" t="s">
        <v>87</v>
      </c>
      <c r="C43" s="37">
        <v>0</v>
      </c>
      <c r="D43" s="37"/>
      <c r="E43" s="38">
        <v>0</v>
      </c>
    </row>
    <row r="44" spans="1:5" x14ac:dyDescent="0.2">
      <c r="A44" s="7" t="s">
        <v>80</v>
      </c>
      <c r="B44" s="41" t="s">
        <v>88</v>
      </c>
      <c r="C44" s="37">
        <v>0</v>
      </c>
      <c r="D44" s="37"/>
      <c r="E44" s="38">
        <v>0</v>
      </c>
    </row>
    <row r="45" spans="1:5" ht="30" x14ac:dyDescent="0.2">
      <c r="A45" s="7" t="s">
        <v>81</v>
      </c>
      <c r="B45" s="41" t="s">
        <v>89</v>
      </c>
      <c r="C45" s="58">
        <v>8290.2800000000007</v>
      </c>
      <c r="D45" s="37"/>
      <c r="E45" s="59">
        <v>0</v>
      </c>
    </row>
    <row r="46" spans="1:5" ht="16" thickBot="1" x14ac:dyDescent="0.25">
      <c r="A46" s="7"/>
      <c r="B46" s="29" t="s">
        <v>95</v>
      </c>
      <c r="C46" s="79">
        <f>SUM(C28:C45)</f>
        <v>25650.32</v>
      </c>
      <c r="D46" s="43"/>
      <c r="E46" s="55">
        <f>SUM(E28:E45)</f>
        <v>0</v>
      </c>
    </row>
    <row r="47" spans="1:5" ht="17" thickTop="1" thickBot="1" x14ac:dyDescent="0.25">
      <c r="B47" s="5" t="s">
        <v>104</v>
      </c>
      <c r="C47" s="89">
        <f>+C23-C46</f>
        <v>-1299.3500000000022</v>
      </c>
      <c r="D47" s="19"/>
      <c r="E47" s="56">
        <f>+E23-E46</f>
        <v>0</v>
      </c>
    </row>
    <row r="48" spans="1:5" ht="16" thickTop="1" x14ac:dyDescent="0.2"/>
  </sheetData>
  <pageMargins left="0.7" right="0.7" top="0.78740157499999996" bottom="0.78740157499999996" header="0.3" footer="0.3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9F947-518E-45ED-864C-0DA30180A250}">
  <sheetPr>
    <tabColor theme="5" tint="0.39997558519241921"/>
  </sheetPr>
  <dimension ref="A1:I25"/>
  <sheetViews>
    <sheetView workbookViewId="0">
      <selection activeCell="E22" sqref="E22"/>
    </sheetView>
  </sheetViews>
  <sheetFormatPr baseColWidth="10" defaultRowHeight="15" x14ac:dyDescent="0.2"/>
  <cols>
    <col min="1" max="1" width="34" customWidth="1"/>
    <col min="2" max="2" width="19" customWidth="1"/>
    <col min="5" max="5" width="42.5" bestFit="1" customWidth="1"/>
  </cols>
  <sheetData>
    <row r="1" spans="1:5" x14ac:dyDescent="0.2">
      <c r="A1" s="45" t="s">
        <v>126</v>
      </c>
    </row>
    <row r="2" spans="1:5" x14ac:dyDescent="0.2">
      <c r="A2" s="7"/>
    </row>
    <row r="4" spans="1:5" x14ac:dyDescent="0.2">
      <c r="B4" s="47" t="s">
        <v>109</v>
      </c>
    </row>
    <row r="6" spans="1:5" x14ac:dyDescent="0.2">
      <c r="C6" s="5" t="s">
        <v>138</v>
      </c>
      <c r="D6" s="5" t="s">
        <v>138</v>
      </c>
    </row>
    <row r="7" spans="1:5" x14ac:dyDescent="0.2">
      <c r="C7" s="5" t="s">
        <v>137</v>
      </c>
      <c r="D7" s="5" t="s">
        <v>139</v>
      </c>
    </row>
    <row r="9" spans="1:5" x14ac:dyDescent="0.2">
      <c r="A9" s="14" t="s">
        <v>127</v>
      </c>
      <c r="B9" t="s">
        <v>128</v>
      </c>
      <c r="C9" s="18">
        <v>96395.38</v>
      </c>
      <c r="D9" s="18">
        <v>62563.29</v>
      </c>
      <c r="E9" s="18"/>
    </row>
    <row r="10" spans="1:5" x14ac:dyDescent="0.2">
      <c r="A10" s="14" t="s">
        <v>127</v>
      </c>
      <c r="B10" t="s">
        <v>129</v>
      </c>
      <c r="C10" s="18">
        <v>60767.45</v>
      </c>
      <c r="D10" s="18">
        <v>64934.83</v>
      </c>
      <c r="E10" s="18"/>
    </row>
    <row r="11" spans="1:5" x14ac:dyDescent="0.2">
      <c r="A11" s="14" t="s">
        <v>127</v>
      </c>
      <c r="B11" t="s">
        <v>130</v>
      </c>
      <c r="C11" s="18">
        <v>31053.03</v>
      </c>
      <c r="D11" s="18">
        <v>18573.240000000002</v>
      </c>
      <c r="E11" s="18"/>
    </row>
    <row r="12" spans="1:5" x14ac:dyDescent="0.2">
      <c r="A12" s="14" t="s">
        <v>127</v>
      </c>
      <c r="B12" t="s">
        <v>131</v>
      </c>
      <c r="C12" s="18">
        <v>83590.22</v>
      </c>
      <c r="D12" s="18">
        <v>114341.89</v>
      </c>
      <c r="E12" s="18"/>
    </row>
    <row r="13" spans="1:5" x14ac:dyDescent="0.2">
      <c r="A13" s="14" t="s">
        <v>127</v>
      </c>
      <c r="B13" t="s">
        <v>132</v>
      </c>
      <c r="C13" s="18">
        <v>128744.16</v>
      </c>
      <c r="D13" s="18">
        <v>100823.25</v>
      </c>
      <c r="E13" s="18"/>
    </row>
    <row r="14" spans="1:5" x14ac:dyDescent="0.2">
      <c r="A14" s="14" t="s">
        <v>127</v>
      </c>
      <c r="B14" t="s">
        <v>133</v>
      </c>
      <c r="C14" s="18">
        <v>352179.87</v>
      </c>
      <c r="D14" s="18">
        <v>378971.92</v>
      </c>
      <c r="E14" s="18"/>
    </row>
    <row r="15" spans="1:5" x14ac:dyDescent="0.2">
      <c r="A15" s="14" t="s">
        <v>127</v>
      </c>
      <c r="B15" t="s">
        <v>134</v>
      </c>
      <c r="C15" s="18">
        <v>99833.84</v>
      </c>
      <c r="D15" s="18">
        <v>74020.039999999994</v>
      </c>
      <c r="E15" s="18"/>
    </row>
    <row r="16" spans="1:5" x14ac:dyDescent="0.2">
      <c r="A16" s="14"/>
      <c r="C16" s="18"/>
      <c r="D16" s="18"/>
      <c r="E16" s="18"/>
    </row>
    <row r="17" spans="1:9" x14ac:dyDescent="0.2">
      <c r="A17" s="14"/>
      <c r="C17" s="18"/>
      <c r="D17" s="18"/>
      <c r="E17" s="18"/>
    </row>
    <row r="18" spans="1:9" x14ac:dyDescent="0.2">
      <c r="A18" s="14" t="s">
        <v>135</v>
      </c>
      <c r="B18" t="s">
        <v>128</v>
      </c>
      <c r="C18" s="18">
        <v>24350.969999999998</v>
      </c>
      <c r="D18" s="18">
        <v>25650.32</v>
      </c>
      <c r="F18" s="18"/>
      <c r="G18" s="18"/>
      <c r="H18" s="18"/>
      <c r="I18" s="62"/>
    </row>
    <row r="19" spans="1:9" x14ac:dyDescent="0.2">
      <c r="A19" s="39" t="s">
        <v>2695</v>
      </c>
      <c r="C19" s="18"/>
      <c r="D19" s="18"/>
      <c r="E19" s="39"/>
      <c r="F19" s="18"/>
      <c r="G19" s="18"/>
      <c r="H19" s="18"/>
      <c r="I19" s="62"/>
    </row>
    <row r="20" spans="1:9" x14ac:dyDescent="0.2">
      <c r="A20" s="39"/>
      <c r="C20" s="18"/>
      <c r="D20" s="18"/>
      <c r="E20" s="39"/>
      <c r="F20" s="18"/>
      <c r="G20" s="18"/>
      <c r="H20" s="18"/>
      <c r="I20" s="62"/>
    </row>
    <row r="21" spans="1:9" x14ac:dyDescent="0.2">
      <c r="A21" s="14" t="s">
        <v>135</v>
      </c>
      <c r="B21" t="s">
        <v>136</v>
      </c>
      <c r="C21" s="18">
        <v>6513.13</v>
      </c>
      <c r="D21" s="18">
        <v>2566.34</v>
      </c>
      <c r="E21" s="18"/>
    </row>
    <row r="22" spans="1:9" x14ac:dyDescent="0.2">
      <c r="C22" s="18"/>
      <c r="D22" s="18"/>
      <c r="E22" s="18"/>
    </row>
    <row r="23" spans="1:9" x14ac:dyDescent="0.2">
      <c r="C23" s="18"/>
      <c r="D23" s="18"/>
      <c r="E23" s="18"/>
    </row>
    <row r="24" spans="1:9" x14ac:dyDescent="0.2">
      <c r="A24" t="s">
        <v>2681</v>
      </c>
      <c r="C24" s="18">
        <v>1556156.2199999995</v>
      </c>
      <c r="D24" s="18">
        <v>1367262.4399999985</v>
      </c>
      <c r="E24" s="18"/>
    </row>
    <row r="25" spans="1:9" x14ac:dyDescent="0.2">
      <c r="C25" s="18"/>
      <c r="D25" s="18"/>
      <c r="E25" s="18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K48"/>
  <sheetViews>
    <sheetView topLeftCell="A15" workbookViewId="0">
      <selection activeCell="H23" sqref="H23"/>
    </sheetView>
  </sheetViews>
  <sheetFormatPr baseColWidth="10" defaultRowHeight="15" x14ac:dyDescent="0.2"/>
  <cols>
    <col min="1" max="1" width="3.33203125" customWidth="1"/>
    <col min="2" max="2" width="59.33203125" bestFit="1" customWidth="1"/>
    <col min="3" max="3" width="11.83203125" bestFit="1" customWidth="1"/>
    <col min="4" max="4" width="3.83203125" customWidth="1"/>
    <col min="5" max="5" width="12.83203125" bestFit="1" customWidth="1"/>
    <col min="6" max="7" width="3.5" bestFit="1" customWidth="1"/>
  </cols>
  <sheetData>
    <row r="1" spans="1:5" ht="16" x14ac:dyDescent="0.2">
      <c r="A1" s="36" t="s">
        <v>2649</v>
      </c>
      <c r="C1" s="1"/>
      <c r="D1" s="1"/>
      <c r="E1" s="35"/>
    </row>
    <row r="2" spans="1:5" ht="11.25" customHeight="1" x14ac:dyDescent="0.2">
      <c r="A2" s="36"/>
      <c r="C2" s="1"/>
      <c r="D2" s="1"/>
      <c r="E2" s="35"/>
    </row>
    <row r="3" spans="1:5" ht="16" x14ac:dyDescent="0.2">
      <c r="A3" s="36"/>
      <c r="B3" s="5" t="s">
        <v>110</v>
      </c>
      <c r="C3" s="1"/>
      <c r="D3" s="1"/>
      <c r="E3" s="35"/>
    </row>
    <row r="4" spans="1:5" ht="9" customHeight="1" x14ac:dyDescent="0.2">
      <c r="E4" s="20"/>
    </row>
    <row r="5" spans="1:5" x14ac:dyDescent="0.2">
      <c r="B5" s="5" t="s">
        <v>2647</v>
      </c>
      <c r="C5" s="12" t="s">
        <v>21</v>
      </c>
      <c r="D5" s="22"/>
      <c r="E5" s="23" t="s">
        <v>13</v>
      </c>
    </row>
    <row r="6" spans="1:5" x14ac:dyDescent="0.2">
      <c r="C6" s="32" t="s">
        <v>1</v>
      </c>
      <c r="D6" s="14"/>
      <c r="E6" s="33" t="s">
        <v>1</v>
      </c>
    </row>
    <row r="7" spans="1:5" x14ac:dyDescent="0.2">
      <c r="A7" s="7" t="s">
        <v>0</v>
      </c>
      <c r="B7" s="7" t="s">
        <v>12</v>
      </c>
      <c r="C7" s="37">
        <v>2926305.73</v>
      </c>
      <c r="D7" s="37"/>
      <c r="E7" s="38">
        <v>3196539.28</v>
      </c>
    </row>
    <row r="8" spans="1:5" x14ac:dyDescent="0.2">
      <c r="A8" s="7" t="s">
        <v>2</v>
      </c>
      <c r="B8" s="7" t="s">
        <v>11</v>
      </c>
      <c r="C8" s="37">
        <v>334142.34000000003</v>
      </c>
      <c r="D8" s="37"/>
      <c r="E8" s="38">
        <v>346310.43</v>
      </c>
    </row>
    <row r="9" spans="1:5" x14ac:dyDescent="0.2">
      <c r="A9" s="7" t="s">
        <v>3</v>
      </c>
      <c r="B9" s="7" t="s">
        <v>46</v>
      </c>
      <c r="C9" s="37">
        <v>0</v>
      </c>
      <c r="D9" s="37"/>
      <c r="E9" s="38">
        <v>0</v>
      </c>
    </row>
    <row r="10" spans="1:5" x14ac:dyDescent="0.2">
      <c r="A10" s="7" t="s">
        <v>4</v>
      </c>
      <c r="B10" s="7" t="s">
        <v>47</v>
      </c>
      <c r="C10" s="37">
        <v>0</v>
      </c>
      <c r="D10" s="37"/>
      <c r="E10" s="38">
        <v>0</v>
      </c>
    </row>
    <row r="11" spans="1:5" x14ac:dyDescent="0.2">
      <c r="A11" s="7" t="s">
        <v>5</v>
      </c>
      <c r="B11" s="7" t="s">
        <v>105</v>
      </c>
      <c r="C11" s="37">
        <v>134453.99</v>
      </c>
      <c r="D11" s="37"/>
      <c r="E11" s="38">
        <v>138892</v>
      </c>
    </row>
    <row r="12" spans="1:5" x14ac:dyDescent="0.2">
      <c r="A12" s="7" t="s">
        <v>50</v>
      </c>
      <c r="B12" s="7" t="s">
        <v>48</v>
      </c>
      <c r="C12" s="37">
        <v>8540</v>
      </c>
      <c r="D12" s="37"/>
      <c r="E12" s="38">
        <v>9922</v>
      </c>
    </row>
    <row r="13" spans="1:5" x14ac:dyDescent="0.2">
      <c r="A13" s="7" t="s">
        <v>51</v>
      </c>
      <c r="B13" s="7" t="s">
        <v>49</v>
      </c>
      <c r="C13" s="37">
        <v>0</v>
      </c>
      <c r="D13" s="7"/>
      <c r="E13" s="38">
        <v>0</v>
      </c>
    </row>
    <row r="14" spans="1:5" x14ac:dyDescent="0.2">
      <c r="A14" s="7" t="s">
        <v>52</v>
      </c>
      <c r="B14" s="7" t="s">
        <v>55</v>
      </c>
      <c r="C14" s="37">
        <v>62586.77</v>
      </c>
      <c r="D14" s="7"/>
      <c r="E14" s="38">
        <v>46488.43</v>
      </c>
    </row>
    <row r="15" spans="1:5" ht="45" x14ac:dyDescent="0.2">
      <c r="A15" s="40" t="s">
        <v>53</v>
      </c>
      <c r="B15" s="41" t="s">
        <v>56</v>
      </c>
      <c r="C15" s="37">
        <v>0</v>
      </c>
      <c r="D15" s="7"/>
      <c r="E15" s="38">
        <v>0</v>
      </c>
    </row>
    <row r="16" spans="1:5" x14ac:dyDescent="0.2">
      <c r="A16" s="40" t="s">
        <v>54</v>
      </c>
      <c r="B16" s="7" t="s">
        <v>68</v>
      </c>
      <c r="C16" s="37">
        <v>0</v>
      </c>
      <c r="D16" s="7"/>
      <c r="E16" s="38">
        <v>0</v>
      </c>
    </row>
    <row r="17" spans="1:11" x14ac:dyDescent="0.2">
      <c r="A17" s="40" t="s">
        <v>57</v>
      </c>
      <c r="B17" s="41" t="s">
        <v>63</v>
      </c>
      <c r="C17" s="37">
        <v>0</v>
      </c>
      <c r="D17" s="7"/>
      <c r="E17" s="38">
        <v>0</v>
      </c>
    </row>
    <row r="18" spans="1:11" x14ac:dyDescent="0.2">
      <c r="A18" s="40" t="s">
        <v>58</v>
      </c>
      <c r="B18" s="41" t="s">
        <v>64</v>
      </c>
      <c r="C18" s="37">
        <v>1200</v>
      </c>
      <c r="D18" s="7"/>
      <c r="E18" s="38">
        <v>0</v>
      </c>
      <c r="K18" s="37"/>
    </row>
    <row r="19" spans="1:11" x14ac:dyDescent="0.2">
      <c r="A19" s="40" t="s">
        <v>59</v>
      </c>
      <c r="B19" s="41" t="s">
        <v>65</v>
      </c>
      <c r="C19" s="37">
        <v>0</v>
      </c>
      <c r="D19" s="7"/>
      <c r="E19" s="38">
        <v>0</v>
      </c>
    </row>
    <row r="20" spans="1:11" x14ac:dyDescent="0.2">
      <c r="A20" s="40" t="s">
        <v>60</v>
      </c>
      <c r="B20" s="41" t="s">
        <v>66</v>
      </c>
      <c r="C20" s="37">
        <v>0</v>
      </c>
      <c r="D20" s="7"/>
      <c r="E20" s="38">
        <v>0</v>
      </c>
    </row>
    <row r="21" spans="1:11" x14ac:dyDescent="0.2">
      <c r="A21" s="40" t="s">
        <v>61</v>
      </c>
      <c r="B21" s="41" t="s">
        <v>67</v>
      </c>
      <c r="C21" s="37">
        <v>57</v>
      </c>
      <c r="D21" s="7"/>
      <c r="E21" s="38">
        <v>18</v>
      </c>
    </row>
    <row r="22" spans="1:11" ht="30" x14ac:dyDescent="0.2">
      <c r="A22" s="40" t="s">
        <v>62</v>
      </c>
      <c r="B22" s="41" t="s">
        <v>69</v>
      </c>
      <c r="C22" s="58">
        <v>53521.73</v>
      </c>
      <c r="D22" s="7"/>
      <c r="E22" s="59">
        <v>49808.87</v>
      </c>
      <c r="F22" s="92"/>
      <c r="G22" s="92"/>
    </row>
    <row r="23" spans="1:11" ht="16" thickBot="1" x14ac:dyDescent="0.25">
      <c r="A23" s="7"/>
      <c r="B23" s="29" t="s">
        <v>92</v>
      </c>
      <c r="C23" s="79">
        <f>SUM(C7:C22)</f>
        <v>3520807.5599999996</v>
      </c>
      <c r="D23" s="42"/>
      <c r="E23" s="55">
        <f>SUM(E7:E22)</f>
        <v>3787979.0100000002</v>
      </c>
    </row>
    <row r="24" spans="1:11" ht="10.5" customHeight="1" thickTop="1" x14ac:dyDescent="0.2">
      <c r="B24" s="5"/>
      <c r="C24" s="19"/>
      <c r="D24" s="19"/>
      <c r="E24" s="21"/>
    </row>
    <row r="25" spans="1:11" ht="10.5" customHeight="1" x14ac:dyDescent="0.2">
      <c r="B25" s="5"/>
      <c r="C25" s="19"/>
      <c r="D25" s="19"/>
      <c r="E25" s="21"/>
    </row>
    <row r="26" spans="1:11" x14ac:dyDescent="0.2">
      <c r="B26" s="5" t="s">
        <v>2648</v>
      </c>
      <c r="C26" s="22" t="str">
        <f>C5</f>
        <v>31.12.2023</v>
      </c>
      <c r="D26" s="22"/>
      <c r="E26" s="23" t="s">
        <v>13</v>
      </c>
    </row>
    <row r="27" spans="1:11" x14ac:dyDescent="0.2">
      <c r="C27" s="32" t="s">
        <v>1</v>
      </c>
      <c r="D27" s="14"/>
      <c r="E27" s="33" t="s">
        <v>1</v>
      </c>
    </row>
    <row r="28" spans="1:11" x14ac:dyDescent="0.2">
      <c r="A28" s="7" t="s">
        <v>0</v>
      </c>
      <c r="B28" s="7" t="s">
        <v>70</v>
      </c>
      <c r="C28" s="37">
        <v>1877644.25</v>
      </c>
      <c r="D28" s="37"/>
      <c r="E28" s="38">
        <v>1854093.62</v>
      </c>
    </row>
    <row r="29" spans="1:11" x14ac:dyDescent="0.2">
      <c r="A29" s="7" t="s">
        <v>2</v>
      </c>
      <c r="B29" s="7" t="s">
        <v>71</v>
      </c>
      <c r="C29" s="37">
        <v>452613.59</v>
      </c>
      <c r="D29" s="37"/>
      <c r="E29" s="38">
        <v>483365.71</v>
      </c>
    </row>
    <row r="30" spans="1:11" x14ac:dyDescent="0.2">
      <c r="A30" s="7" t="s">
        <v>3</v>
      </c>
      <c r="B30" s="7" t="s">
        <v>72</v>
      </c>
      <c r="C30" s="37">
        <v>433950.75</v>
      </c>
      <c r="D30" s="37"/>
      <c r="E30" s="38">
        <v>360614.38</v>
      </c>
    </row>
    <row r="31" spans="1:11" x14ac:dyDescent="0.2">
      <c r="A31" s="7" t="s">
        <v>4</v>
      </c>
      <c r="B31" s="7" t="s">
        <v>73</v>
      </c>
      <c r="C31" s="37">
        <v>31915.919999999998</v>
      </c>
      <c r="D31" s="37"/>
      <c r="E31" s="38">
        <v>25794.39</v>
      </c>
    </row>
    <row r="32" spans="1:11" x14ac:dyDescent="0.2">
      <c r="A32" s="7" t="s">
        <v>5</v>
      </c>
      <c r="B32" s="7" t="s">
        <v>74</v>
      </c>
      <c r="C32" s="37">
        <v>194437.53</v>
      </c>
      <c r="D32" s="37"/>
      <c r="E32" s="38">
        <v>195584.86</v>
      </c>
    </row>
    <row r="33" spans="1:7" x14ac:dyDescent="0.2">
      <c r="A33" s="7" t="s">
        <v>50</v>
      </c>
      <c r="B33" s="7" t="s">
        <v>75</v>
      </c>
      <c r="C33" s="37">
        <v>241827.77</v>
      </c>
      <c r="D33" s="37"/>
      <c r="E33" s="38">
        <v>149290.68</v>
      </c>
    </row>
    <row r="34" spans="1:7" x14ac:dyDescent="0.2">
      <c r="A34" s="7" t="s">
        <v>51</v>
      </c>
      <c r="B34" s="7" t="s">
        <v>76</v>
      </c>
      <c r="C34" s="37">
        <v>58477.919999999998</v>
      </c>
      <c r="D34" s="37"/>
      <c r="E34" s="38">
        <v>282957.83</v>
      </c>
    </row>
    <row r="35" spans="1:7" x14ac:dyDescent="0.2">
      <c r="A35" s="7" t="s">
        <v>52</v>
      </c>
      <c r="B35" s="7" t="s">
        <v>77</v>
      </c>
      <c r="C35" s="37">
        <v>31819.26</v>
      </c>
      <c r="D35" s="37"/>
      <c r="E35" s="38">
        <v>34524.21</v>
      </c>
    </row>
    <row r="36" spans="1:7" x14ac:dyDescent="0.2">
      <c r="A36" s="7" t="s">
        <v>53</v>
      </c>
      <c r="B36" s="7" t="s">
        <v>78</v>
      </c>
      <c r="C36" s="37">
        <v>5555.19</v>
      </c>
      <c r="D36" s="37"/>
      <c r="E36" s="38">
        <v>5269.2</v>
      </c>
    </row>
    <row r="37" spans="1:7" x14ac:dyDescent="0.2">
      <c r="A37" s="7" t="s">
        <v>54</v>
      </c>
      <c r="B37" s="7" t="s">
        <v>79</v>
      </c>
      <c r="C37" s="37">
        <v>0</v>
      </c>
      <c r="D37" s="37"/>
      <c r="E37" s="38">
        <v>0</v>
      </c>
    </row>
    <row r="38" spans="1:7" x14ac:dyDescent="0.2">
      <c r="A38" s="7" t="s">
        <v>57</v>
      </c>
      <c r="B38" s="7" t="s">
        <v>82</v>
      </c>
      <c r="C38" s="37">
        <v>183511.96</v>
      </c>
      <c r="D38" s="37"/>
      <c r="E38" s="38">
        <v>347422.57</v>
      </c>
    </row>
    <row r="39" spans="1:7" x14ac:dyDescent="0.2">
      <c r="A39" s="7" t="s">
        <v>58</v>
      </c>
      <c r="B39" s="7" t="s">
        <v>83</v>
      </c>
      <c r="C39" s="37">
        <v>13212.29</v>
      </c>
      <c r="D39" s="37"/>
      <c r="E39" s="38">
        <v>14677.14</v>
      </c>
    </row>
    <row r="40" spans="1:7" x14ac:dyDescent="0.2">
      <c r="A40" s="7" t="s">
        <v>59</v>
      </c>
      <c r="B40" s="7" t="s">
        <v>84</v>
      </c>
      <c r="C40" s="37">
        <v>8005.89</v>
      </c>
      <c r="D40" s="37"/>
      <c r="E40" s="38">
        <v>6111.95</v>
      </c>
    </row>
    <row r="41" spans="1:7" ht="30" x14ac:dyDescent="0.2">
      <c r="A41" s="7" t="s">
        <v>60</v>
      </c>
      <c r="B41" s="41" t="s">
        <v>85</v>
      </c>
      <c r="C41" s="37">
        <v>0</v>
      </c>
      <c r="D41" s="37"/>
      <c r="E41" s="38">
        <v>0</v>
      </c>
    </row>
    <row r="42" spans="1:7" x14ac:dyDescent="0.2">
      <c r="A42" s="7" t="s">
        <v>61</v>
      </c>
      <c r="B42" s="7" t="s">
        <v>86</v>
      </c>
      <c r="C42" s="37">
        <v>37671.879999999997</v>
      </c>
      <c r="D42" s="37"/>
      <c r="E42" s="38">
        <v>46968.9</v>
      </c>
    </row>
    <row r="43" spans="1:7" x14ac:dyDescent="0.2">
      <c r="A43" s="7" t="s">
        <v>62</v>
      </c>
      <c r="B43" s="7" t="s">
        <v>87</v>
      </c>
      <c r="C43" s="37">
        <v>241932.71</v>
      </c>
      <c r="D43" s="37"/>
      <c r="E43" s="38">
        <v>304703.15000000002</v>
      </c>
    </row>
    <row r="44" spans="1:7" x14ac:dyDescent="0.2">
      <c r="A44" s="7" t="s">
        <v>80</v>
      </c>
      <c r="B44" s="41" t="s">
        <v>88</v>
      </c>
      <c r="C44" s="37">
        <v>0</v>
      </c>
      <c r="D44" s="37"/>
      <c r="E44" s="38">
        <v>0</v>
      </c>
    </row>
    <row r="45" spans="1:7" ht="30" x14ac:dyDescent="0.2">
      <c r="A45" s="7" t="s">
        <v>81</v>
      </c>
      <c r="B45" s="41" t="s">
        <v>89</v>
      </c>
      <c r="C45" s="58">
        <v>133394.38</v>
      </c>
      <c r="D45" s="37"/>
      <c r="E45" s="59">
        <v>120736.9</v>
      </c>
      <c r="F45" s="92"/>
      <c r="G45" s="92"/>
    </row>
    <row r="46" spans="1:7" ht="16" thickBot="1" x14ac:dyDescent="0.25">
      <c r="A46" s="7"/>
      <c r="B46" s="29" t="s">
        <v>95</v>
      </c>
      <c r="C46" s="79">
        <f>SUM(C28:C45)</f>
        <v>3945971.2899999991</v>
      </c>
      <c r="D46" s="43"/>
      <c r="E46" s="55">
        <f>SUM(E28:E45)</f>
        <v>4232115.49</v>
      </c>
    </row>
    <row r="47" spans="1:7" ht="17" thickTop="1" thickBot="1" x14ac:dyDescent="0.25">
      <c r="B47" s="5" t="s">
        <v>104</v>
      </c>
      <c r="C47" s="89">
        <f>+C23-C46</f>
        <v>-425163.72999999952</v>
      </c>
      <c r="D47" s="19"/>
      <c r="E47" s="56">
        <f>+E23-E46</f>
        <v>-444136.48</v>
      </c>
    </row>
    <row r="48" spans="1:7" ht="16" thickTop="1" x14ac:dyDescent="0.2"/>
  </sheetData>
  <pageMargins left="0.7" right="0.7" top="0.78740157499999996" bottom="0.78740157499999996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42</vt:i4>
      </vt:variant>
      <vt:variant>
        <vt:lpstr>Benannte Bereiche</vt:lpstr>
      </vt:variant>
      <vt:variant>
        <vt:i4>6</vt:i4>
      </vt:variant>
    </vt:vector>
  </HeadingPairs>
  <TitlesOfParts>
    <vt:vector size="48" baseType="lpstr">
      <vt:lpstr>Deckblatt</vt:lpstr>
      <vt:lpstr>Teil 1</vt:lpstr>
      <vt:lpstr>Bilanz Bund</vt:lpstr>
      <vt:lpstr> GuV Bund</vt:lpstr>
      <vt:lpstr>Teil 2</vt:lpstr>
      <vt:lpstr>GuV LO Bgld</vt:lpstr>
      <vt:lpstr>LH Eisenstadt</vt:lpstr>
      <vt:lpstr>BO Bgld.</vt:lpstr>
      <vt:lpstr>GuV LO Knt</vt:lpstr>
      <vt:lpstr>LH Klagenfurt</vt:lpstr>
      <vt:lpstr>BO Knt.</vt:lpstr>
      <vt:lpstr>GuV LO NÖ</vt:lpstr>
      <vt:lpstr>LH St.Pölten</vt:lpstr>
      <vt:lpstr>BO NÖ</vt:lpstr>
      <vt:lpstr>GuV LO OÖ</vt:lpstr>
      <vt:lpstr>LH Linz</vt:lpstr>
      <vt:lpstr>BO OÖ</vt:lpstr>
      <vt:lpstr>GuV LO Sbg</vt:lpstr>
      <vt:lpstr>LH Salzburg</vt:lpstr>
      <vt:lpstr>BO Sbg</vt:lpstr>
      <vt:lpstr>GuV LO Stmk</vt:lpstr>
      <vt:lpstr>LH Graz</vt:lpstr>
      <vt:lpstr>BO Stmk</vt:lpstr>
      <vt:lpstr>GuV LO Tirol</vt:lpstr>
      <vt:lpstr>LH Innsbruck</vt:lpstr>
      <vt:lpstr>BO Tirol</vt:lpstr>
      <vt:lpstr>GuV LO Vbg</vt:lpstr>
      <vt:lpstr>LH Bregenz</vt:lpstr>
      <vt:lpstr>BO Vbg</vt:lpstr>
      <vt:lpstr>GuV LO Wien</vt:lpstr>
      <vt:lpstr>BO Wien</vt:lpstr>
      <vt:lpstr>Anlagen</vt:lpstr>
      <vt:lpstr>Immobilienverm.</vt:lpstr>
      <vt:lpstr>Kredite</vt:lpstr>
      <vt:lpstr>Gliederungen</vt:lpstr>
      <vt:lpstr>MG Beiträge</vt:lpstr>
      <vt:lpstr>Erträge v.NO</vt:lpstr>
      <vt:lpstr>Spenden</vt:lpstr>
      <vt:lpstr>Sponsoring</vt:lpstr>
      <vt:lpstr>Inserate</vt:lpstr>
      <vt:lpstr>Beteiligungen</vt:lpstr>
      <vt:lpstr>nahestehende Org.</vt:lpstr>
      <vt:lpstr>' GuV Bund'!Druckbereich</vt:lpstr>
      <vt:lpstr>'Bilanz Bund'!Druckbereich</vt:lpstr>
      <vt:lpstr>'Erträge v.NO'!Druckbereich</vt:lpstr>
      <vt:lpstr>'GuV LO Bgld'!Druckbereich</vt:lpstr>
      <vt:lpstr>Kredite!Druckbereich</vt:lpstr>
      <vt:lpstr>'MG Beiträge'!Druckbereich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Rosenbichler Marianne</cp:lastModifiedBy>
  <cp:lastPrinted>2024-11-27T08:03:04Z</cp:lastPrinted>
  <dcterms:created xsi:type="dcterms:W3CDTF">2020-05-25T15:29:26Z</dcterms:created>
  <dcterms:modified xsi:type="dcterms:W3CDTF">2024-12-05T07:49:38Z</dcterms:modified>
  <cp:category/>
</cp:coreProperties>
</file>