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os\Jahresabschluss\2024\Rechenschaftsberichte\Bundesbüro\"/>
    </mc:Choice>
  </mc:AlternateContent>
  <xr:revisionPtr revIDLastSave="0" documentId="13_ncr:1_{798A71D8-2DB8-41CB-AE15-672597528701}" xr6:coauthVersionLast="47" xr6:coauthVersionMax="47" xr10:uidLastSave="{00000000-0000-0000-0000-000000000000}"/>
  <bookViews>
    <workbookView xWindow="57480" yWindow="-120" windowWidth="29040" windowHeight="16440" xr2:uid="{5EEF0438-315D-EC4C-8691-B7D0009E78DF}"/>
  </bookViews>
  <sheets>
    <sheet name="Bundesorganisation Verm_Verbind" sheetId="13" r:id="rId1"/>
    <sheet name="Bundesorganisation_E_A" sheetId="2" r:id="rId2"/>
    <sheet name="LO Wien" sheetId="11" r:id="rId3"/>
    <sheet name="Wien Bezirke" sheetId="30" r:id="rId4"/>
    <sheet name="LO NÖ" sheetId="4" r:id="rId5"/>
    <sheet name="LH St. Pölten" sheetId="22" r:id="rId6"/>
    <sheet name="NÖ Bez_Gem" sheetId="23" r:id="rId7"/>
    <sheet name="LO OÖ" sheetId="5" r:id="rId8"/>
    <sheet name="LH Linz" sheetId="24" r:id="rId9"/>
    <sheet name="OÖ Bez_Gem" sheetId="25" r:id="rId10"/>
    <sheet name="LO Salzburg" sheetId="6" r:id="rId11"/>
    <sheet name="LH Salzburg" sheetId="16" r:id="rId12"/>
    <sheet name="Salzburg Bez_Gem" sheetId="17" r:id="rId13"/>
    <sheet name="LO Tirol" sheetId="7" r:id="rId14"/>
    <sheet name="LH Innsbruck" sheetId="14" r:id="rId15"/>
    <sheet name="Tirol Bez_Gemeinden" sheetId="15" r:id="rId16"/>
    <sheet name="LO Vorarlberg" sheetId="3" r:id="rId17"/>
    <sheet name="LH Bregenz" sheetId="20" r:id="rId18"/>
    <sheet name="Vorarlberg Bez_Gem" sheetId="21" r:id="rId19"/>
    <sheet name="LO Steiermark" sheetId="9" r:id="rId20"/>
    <sheet name="LH Graz" sheetId="26" r:id="rId21"/>
    <sheet name="Stmk Bez_Gemeinden" sheetId="27" r:id="rId22"/>
    <sheet name="LO Kärnten" sheetId="10" r:id="rId23"/>
    <sheet name="LH Klagenfurt" sheetId="28" r:id="rId24"/>
    <sheet name="Kärnten Bez_Gemeinden" sheetId="29" r:id="rId25"/>
    <sheet name="LO Burgenland" sheetId="8" r:id="rId26"/>
    <sheet name="LH Eisenstadt" sheetId="18" r:id="rId27"/>
    <sheet name="Bgld Bez_Gemeinden" sheetId="19" r:id="rId28"/>
    <sheet name="10. Bundesland" sheetId="12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D28" i="13" l="1"/>
  <c r="D27" i="13"/>
  <c r="D15" i="13"/>
  <c r="D37" i="2"/>
  <c r="D18" i="2"/>
  <c r="D37" i="11" l="1"/>
  <c r="D18" i="11"/>
  <c r="E27" i="30"/>
  <c r="F27" i="30"/>
  <c r="D37" i="4" l="1"/>
  <c r="D18" i="4"/>
  <c r="D37" i="22"/>
  <c r="D18" i="22"/>
  <c r="D37" i="5"/>
  <c r="D18" i="5"/>
  <c r="D37" i="24"/>
  <c r="D18" i="24"/>
  <c r="D37" i="6" l="1"/>
  <c r="D18" i="6"/>
  <c r="D37" i="16"/>
  <c r="D18" i="16"/>
  <c r="D37" i="7" l="1"/>
  <c r="D37" i="14"/>
  <c r="D18" i="14"/>
  <c r="D37" i="3" l="1"/>
  <c r="D18" i="3"/>
  <c r="D37" i="20"/>
  <c r="D18" i="20"/>
  <c r="D37" i="26" l="1"/>
  <c r="D18" i="26"/>
  <c r="D37" i="9"/>
  <c r="D18" i="9"/>
  <c r="D37" i="12" l="1"/>
  <c r="D18" i="12"/>
  <c r="D37" i="8" l="1"/>
  <c r="D18" i="8"/>
  <c r="D37" i="10" l="1"/>
  <c r="D18" i="10"/>
  <c r="D37" i="28"/>
  <c r="D18" i="28"/>
  <c r="C37" i="6" l="1"/>
  <c r="D27" i="30" l="1"/>
  <c r="C27" i="30"/>
  <c r="C37" i="28" l="1"/>
  <c r="C18" i="28"/>
  <c r="C37" i="26"/>
  <c r="C18" i="26"/>
  <c r="C37" i="24" l="1"/>
  <c r="C18" i="24"/>
  <c r="C37" i="22"/>
  <c r="C18" i="22"/>
  <c r="C37" i="20"/>
  <c r="C18" i="20"/>
  <c r="C37" i="16" l="1"/>
  <c r="C18" i="16"/>
  <c r="C37" i="14" l="1"/>
  <c r="C18" i="14"/>
  <c r="C27" i="13"/>
  <c r="C15" i="13" l="1"/>
  <c r="C28" i="13" s="1"/>
  <c r="C37" i="12"/>
  <c r="C18" i="12"/>
  <c r="C37" i="11"/>
  <c r="C18" i="11"/>
  <c r="C37" i="10"/>
  <c r="C18" i="10"/>
  <c r="C37" i="9"/>
  <c r="C18" i="9"/>
  <c r="C37" i="8"/>
  <c r="C18" i="8"/>
  <c r="C37" i="7"/>
  <c r="C18" i="6"/>
  <c r="C37" i="5"/>
  <c r="C18" i="5"/>
  <c r="C37" i="4"/>
  <c r="C18" i="4"/>
  <c r="C37" i="3"/>
  <c r="C18" i="3"/>
  <c r="C37" i="2"/>
  <c r="C18" i="2"/>
</calcChain>
</file>

<file path=xl/sharedStrings.xml><?xml version="1.0" encoding="utf-8"?>
<sst xmlns="http://schemas.openxmlformats.org/spreadsheetml/2006/main" count="2212" uniqueCount="159">
  <si>
    <t>1.</t>
  </si>
  <si>
    <t>2.</t>
  </si>
  <si>
    <t>3.</t>
  </si>
  <si>
    <t>Fördermittel</t>
  </si>
  <si>
    <t>4.</t>
  </si>
  <si>
    <t>5.</t>
  </si>
  <si>
    <t>6.</t>
  </si>
  <si>
    <t>7.</t>
  </si>
  <si>
    <t>9.</t>
  </si>
  <si>
    <t>10.</t>
  </si>
  <si>
    <t>11.</t>
  </si>
  <si>
    <t>13.</t>
  </si>
  <si>
    <t>Erträge aus parteieigener wirtschaftlicher Tätigkeit</t>
  </si>
  <si>
    <t>8.</t>
  </si>
  <si>
    <t>Erträge aus Veranstaltungen, aus der Herstellung und dem Vertrieb von Druckschriften sowie ähnliche sich unmittelbar aus der Parteitätigkeit ergebende Erträge</t>
  </si>
  <si>
    <t>12.</t>
  </si>
  <si>
    <t>14.</t>
  </si>
  <si>
    <t>Mitgliedsbeiträge und internationale Arbeit</t>
  </si>
  <si>
    <t>Position</t>
  </si>
  <si>
    <t>Betrag</t>
  </si>
  <si>
    <t>Position_Nr</t>
  </si>
  <si>
    <t>Aufstellung</t>
  </si>
  <si>
    <t xml:space="preserve">Mitgliedsbeiträge </t>
  </si>
  <si>
    <t>Erträge aus der Parteiorganisation</t>
  </si>
  <si>
    <t>Erträge aus nahestehenden Organisationen oder Personenkomitees</t>
  </si>
  <si>
    <t>Erträge aus Anteilen an Unternehmen</t>
  </si>
  <si>
    <t>Erträge aus sonstigem Vermögen</t>
  </si>
  <si>
    <t>Geldspenden (§ 2 Z 5)</t>
  </si>
  <si>
    <t>Spenden in Form von lebenden Subventionen (§ 2 Z 5)</t>
  </si>
  <si>
    <t>Spenden in Form von Sachleistungen (§ 2 Z 5)</t>
  </si>
  <si>
    <t>Sponsoring (§ 2 Z 5)</t>
  </si>
  <si>
    <t>Inserate (§ 2 Z 6)</t>
  </si>
  <si>
    <t>15.</t>
  </si>
  <si>
    <t>Erträge aus Einzelzuwendungen und Sachleistungen (§ 2 Z 5b lit. h)</t>
  </si>
  <si>
    <t>16.</t>
  </si>
  <si>
    <t>sonstige Erträge, wobei solche von mehr als 5 vH des jeweiligen Jahresertrags gesondert auszuweisen sind</t>
  </si>
  <si>
    <t>Gesamtsumme Erträge</t>
  </si>
  <si>
    <t>Personalaufwand</t>
  </si>
  <si>
    <t>Büroaufwand für den laufenden Betrieb inklusive Abschreibungen</t>
  </si>
  <si>
    <t>Außenwerbung, insbesondere Plakate</t>
  </si>
  <si>
    <t>Direktwerbung</t>
  </si>
  <si>
    <t>Inserate und Werbeeinschaltungen</t>
  </si>
  <si>
    <t>sonstiger Sachaufwand für Öffentlichkeitsarbeit</t>
  </si>
  <si>
    <t>Aufwendungen für Veranstaltungen</t>
  </si>
  <si>
    <t>Aufwendungen für den Fuhrpark</t>
  </si>
  <si>
    <t>sonstiger Sachaufwand für Administration und Schulungskosten</t>
  </si>
  <si>
    <t>Rechts-, Prüfungs- und Beratungsaufwand</t>
  </si>
  <si>
    <t>Kreditzinsaufwand und Aufwand für Finanznebenkosten</t>
  </si>
  <si>
    <t>Reise- und Fahrkostenaufwand</t>
  </si>
  <si>
    <t>Aufwendungen im Zusammenhang mit Unternehmen, an denen Anteile gehalten werden</t>
  </si>
  <si>
    <t>Aufwendungen für nahestehende Organisationen</t>
  </si>
  <si>
    <t>Aufwendungen innerhalb der Parteiorganisation</t>
  </si>
  <si>
    <t>Aufwand zur Unterstützung  eines Wahlwerbers für die Wahl des Bundespräsidenten</t>
  </si>
  <si>
    <t>sonstige Aufwandsarten, wobei solche in der Höhe von mehr als 5 vH des jeweiligen Jahresaufwands gesondert auszuweisen sind</t>
  </si>
  <si>
    <t>17.</t>
  </si>
  <si>
    <t>18.</t>
  </si>
  <si>
    <t>Gesamtsumme Aufwendungen</t>
  </si>
  <si>
    <t xml:space="preserve">Aufstellung der Aufwendungen entsprechend der in § 5 Abs. 5 PartG vorgegebenen Gliederung										</t>
  </si>
  <si>
    <t>Beiträge der der jeweiligen Partei angehörenden Mandatare und Funktionäre</t>
  </si>
  <si>
    <t>Aufstellung der Erträge entsprechend der in § 5 Abs. 4 PartG vorgegebenen Gliederung</t>
  </si>
  <si>
    <t>Anmerkungen</t>
  </si>
  <si>
    <t>Aktivseite</t>
  </si>
  <si>
    <t>Aufstellung des Vermögens entsprechend der in § 5 Abs. 3 PartG vorgegebenen Gliederung</t>
  </si>
  <si>
    <t>a.</t>
  </si>
  <si>
    <t>Anlagevermögen</t>
  </si>
  <si>
    <t>i.</t>
  </si>
  <si>
    <t>Grundstücke</t>
  </si>
  <si>
    <t>ii.</t>
  </si>
  <si>
    <t>grundstücksgleiche Rechte und Bauten, einschl. Bauten auf fremdem Grund</t>
  </si>
  <si>
    <t>iii.</t>
  </si>
  <si>
    <t>Geschäftsausstattung</t>
  </si>
  <si>
    <t>iv.</t>
  </si>
  <si>
    <t>Anteile an Unternehmen</t>
  </si>
  <si>
    <t>v.</t>
  </si>
  <si>
    <t>sonstiges Finanzanlagevermögen</t>
  </si>
  <si>
    <t>b.</t>
  </si>
  <si>
    <t>Umlaufvermögen</t>
  </si>
  <si>
    <t>Forderungen an Gliederungen der Partei</t>
  </si>
  <si>
    <t>Kassenbestand</t>
  </si>
  <si>
    <t>Bankguthaben und Schecks</t>
  </si>
  <si>
    <t>Forderungen aus der Parteienförderung</t>
  </si>
  <si>
    <t>sonstige Forderungen und Vermögensgegenstände</t>
  </si>
  <si>
    <t>c.</t>
  </si>
  <si>
    <t>Gesamtsumme Aktivseite</t>
  </si>
  <si>
    <t>Passivseite</t>
  </si>
  <si>
    <t>Aufstellung der Schulden entsprechend der in § 5 Abs. 3 PartG vorgegebenen Gliederung</t>
  </si>
  <si>
    <t>Rückstellungen, gegliedert nach</t>
  </si>
  <si>
    <t>Pensionsrückstellungen</t>
  </si>
  <si>
    <t>Rückstellungen für Abfertigungen</t>
  </si>
  <si>
    <t>sonstige Rückstellungen</t>
  </si>
  <si>
    <t>Verbindlichkeiten, gegliedert nach</t>
  </si>
  <si>
    <t>Verbindlichkeiten gegenüber Gliederungen der Partei</t>
  </si>
  <si>
    <t>Verbindlichkeiten gegenüber nahestehenden Organisationen</t>
  </si>
  <si>
    <t>Verbindlichkeiten gegenüber Kreditinstituten</t>
  </si>
  <si>
    <t>Verbindlichkeiten gegenüber sonstigen Kredit- und Darlehensgebern</t>
  </si>
  <si>
    <t>sonstige Verbindlichkeiten</t>
  </si>
  <si>
    <t>Gesamtsumme Passivseite</t>
  </si>
  <si>
    <t xml:space="preserve">3. </t>
  </si>
  <si>
    <t>Reinvermögen</t>
  </si>
  <si>
    <t>Tirol</t>
  </si>
  <si>
    <t>Einnahmen</t>
  </si>
  <si>
    <t>Ausgaben</t>
  </si>
  <si>
    <t>LEERMELDUNG</t>
  </si>
  <si>
    <t>a) Bezirksorganisationen</t>
  </si>
  <si>
    <t>b) Gemeindeorganisationen</t>
  </si>
  <si>
    <t>c) Statutarstädte</t>
  </si>
  <si>
    <t>Salzburg</t>
  </si>
  <si>
    <t>Burgenland</t>
  </si>
  <si>
    <t>Vorarlberg</t>
  </si>
  <si>
    <t>Krems</t>
  </si>
  <si>
    <t>Wiener Neustadt</t>
  </si>
  <si>
    <t>Niederösterreich</t>
  </si>
  <si>
    <t>Steyr</t>
  </si>
  <si>
    <t>Wels</t>
  </si>
  <si>
    <t>Steiermark</t>
  </si>
  <si>
    <t>Kärnten</t>
  </si>
  <si>
    <t>Wien</t>
  </si>
  <si>
    <t>Einnahmen 
EUR</t>
  </si>
  <si>
    <t>Ausgaben 
EUR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</si>
  <si>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</si>
  <si>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</si>
  <si>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</si>
  <si>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</si>
  <si>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</si>
  <si>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</si>
  <si>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</si>
  <si>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</si>
  <si>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</si>
  <si>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</si>
  <si>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</si>
  <si>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</si>
  <si>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</si>
  <si>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</si>
  <si>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</si>
  <si>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</si>
  <si>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</si>
  <si>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</si>
  <si>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</si>
  <si>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</si>
  <si>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</si>
  <si>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</si>
  <si>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</si>
  <si>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b) Gemeindeorganisationen (exkl. Landeshauptstadt)</t>
  </si>
  <si>
    <t>Werte in EUR</t>
  </si>
  <si>
    <t>b) Gemeindeorganisationen (exkl. Landeshauptstadt Salzburg)</t>
  </si>
  <si>
    <t>b) Gemeindeorganisationen (exkl. Statutarstädte)</t>
  </si>
  <si>
    <t>b) Gemeindeorganisationen (exkl. Landeshauptstadt und Statutarstädte)</t>
  </si>
  <si>
    <t>Mitgliedsbeiträge</t>
  </si>
  <si>
    <t>Sponsoring (§ 2 Z 6)</t>
  </si>
  <si>
    <t>Inserate (§ 2 Z 7)</t>
  </si>
  <si>
    <t>Reise- und Fahrtkostenaufwand</t>
  </si>
  <si>
    <t>Aufwand zur Unterstützung eines Wahlwerbers für die Wahl des Bundespräsidenten</t>
  </si>
  <si>
    <t>sonstige Aufwandsarten, wobei solche in der Höhe von mehr als 5 vH des jeweiligen Jahresaufwands gesondert auszuweisen sind</t>
  </si>
  <si>
    <t>Beiträge der der jeweiligen Partei angehörenden Mandatare 
und Funktionäre</t>
  </si>
  <si>
    <t>Betrag Vorjahr</t>
  </si>
  <si>
    <t>KEINE (VJ KEINE)</t>
  </si>
  <si>
    <r>
      <t>KEINE</t>
    </r>
    <r>
      <rPr>
        <sz val="12"/>
        <color theme="1"/>
        <rFont val="Calibri Light"/>
        <family val="2"/>
        <scheme val="major"/>
      </rPr>
      <t xml:space="preserve"> (VJ KEINE)</t>
    </r>
  </si>
  <si>
    <t>LEERMELDUNG - in Landesorganisation inkludiert</t>
  </si>
  <si>
    <t>Oberösterreich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</si>
</sst>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2"/>
      <name val="Calibri"/>
      <family val="2"/>
      <scheme val="minor"/>
    </font>
    <font>
      <b/>
      <i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3" fontId="2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4D01-86EB-4D45-82DE-177F1EFEEF83}">
  <dimension ref="A1:F31"/>
  <sheetViews>
    <sheetView tabSelected="1" topLeftCell="A7" workbookViewId="0">
      <selection activeCell="E18" sqref="E18"/>
    </sheetView>
  </sheetViews>
  <sheetFormatPr baseColWidth="10" defaultRowHeight="15.6" x14ac:dyDescent="0.3"/>
  <cols>
    <col min="2" max="2" width="63.59765625" bestFit="1" customWidth="1"/>
    <col min="3" max="3" width="11.3984375" bestFit="1" customWidth="1"/>
    <col min="4" max="4" width="13.3984375" bestFit="1" customWidth="1"/>
    <col min="5" max="5" width="76.3984375" bestFit="1" customWidth="1"/>
    <col min="6" max="6" width="13" bestFit="1" customWidth="1"/>
  </cols>
  <sheetData>
    <row r="1" spans="1:6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10" t="s">
        <v>60</v>
      </c>
    </row>
    <row r="2" spans="1:6" ht="24.9" customHeight="1" x14ac:dyDescent="0.3">
      <c r="A2" s="6" t="s">
        <v>0</v>
      </c>
      <c r="B2" s="6" t="s">
        <v>61</v>
      </c>
      <c r="C2" s="3"/>
      <c r="D2" s="3"/>
      <c r="E2" s="1" t="s">
        <v>62</v>
      </c>
      <c r="F2" s="5"/>
    </row>
    <row r="3" spans="1:6" ht="24.9" customHeight="1" x14ac:dyDescent="0.3">
      <c r="A3" s="1" t="s">
        <v>63</v>
      </c>
      <c r="B3" s="1" t="s">
        <v>64</v>
      </c>
      <c r="C3" s="3">
        <v>293815.49</v>
      </c>
      <c r="D3" s="3">
        <v>276110.38</v>
      </c>
      <c r="E3" s="1" t="s">
        <v>62</v>
      </c>
      <c r="F3" s="5"/>
    </row>
    <row r="4" spans="1:6" ht="24.9" customHeight="1" x14ac:dyDescent="0.3">
      <c r="A4" s="1" t="s">
        <v>65</v>
      </c>
      <c r="B4" s="1" t="s">
        <v>66</v>
      </c>
      <c r="C4" s="3">
        <v>0</v>
      </c>
      <c r="D4" s="3">
        <v>0</v>
      </c>
      <c r="E4" s="1" t="s">
        <v>62</v>
      </c>
      <c r="F4" s="5"/>
    </row>
    <row r="5" spans="1:6" ht="24.9" customHeight="1" x14ac:dyDescent="0.3">
      <c r="A5" s="1" t="s">
        <v>67</v>
      </c>
      <c r="B5" s="1" t="s">
        <v>68</v>
      </c>
      <c r="C5" s="3">
        <v>0</v>
      </c>
      <c r="D5" s="3">
        <v>0</v>
      </c>
      <c r="E5" s="1" t="s">
        <v>62</v>
      </c>
      <c r="F5" s="5"/>
    </row>
    <row r="6" spans="1:6" ht="24.9" customHeight="1" x14ac:dyDescent="0.3">
      <c r="A6" s="1" t="s">
        <v>69</v>
      </c>
      <c r="B6" s="1" t="s">
        <v>70</v>
      </c>
      <c r="C6" s="3">
        <v>293815.49</v>
      </c>
      <c r="D6" s="3">
        <v>276110.38</v>
      </c>
      <c r="E6" s="1" t="s">
        <v>62</v>
      </c>
      <c r="F6" s="5"/>
    </row>
    <row r="7" spans="1:6" ht="24.9" customHeight="1" x14ac:dyDescent="0.3">
      <c r="A7" s="1" t="s">
        <v>71</v>
      </c>
      <c r="B7" s="1" t="s">
        <v>72</v>
      </c>
      <c r="C7" s="3">
        <v>0</v>
      </c>
      <c r="D7" s="3">
        <v>0</v>
      </c>
      <c r="E7" s="1" t="s">
        <v>62</v>
      </c>
      <c r="F7" s="5"/>
    </row>
    <row r="8" spans="1:6" ht="24.9" customHeight="1" x14ac:dyDescent="0.3">
      <c r="A8" s="1" t="s">
        <v>73</v>
      </c>
      <c r="B8" s="1" t="s">
        <v>74</v>
      </c>
      <c r="C8" s="3">
        <v>0</v>
      </c>
      <c r="D8" s="3">
        <v>0</v>
      </c>
      <c r="E8" s="1" t="s">
        <v>62</v>
      </c>
      <c r="F8" s="5"/>
    </row>
    <row r="9" spans="1:6" ht="24.9" customHeight="1" x14ac:dyDescent="0.3">
      <c r="A9" s="1" t="s">
        <v>75</v>
      </c>
      <c r="B9" s="1" t="s">
        <v>76</v>
      </c>
      <c r="C9" s="3">
        <v>2338201.2400000002</v>
      </c>
      <c r="D9" s="3">
        <v>3873545.25</v>
      </c>
      <c r="E9" s="1" t="s">
        <v>62</v>
      </c>
      <c r="F9" s="5"/>
    </row>
    <row r="10" spans="1:6" ht="24.9" customHeight="1" x14ac:dyDescent="0.3">
      <c r="A10" s="1" t="s">
        <v>65</v>
      </c>
      <c r="B10" s="1" t="s">
        <v>77</v>
      </c>
      <c r="C10" s="3">
        <v>1707301.33</v>
      </c>
      <c r="D10" s="3">
        <v>1449549.27</v>
      </c>
      <c r="E10" s="1" t="s">
        <v>62</v>
      </c>
      <c r="F10" s="5"/>
    </row>
    <row r="11" spans="1:6" ht="24.9" customHeight="1" x14ac:dyDescent="0.3">
      <c r="A11" s="1" t="s">
        <v>67</v>
      </c>
      <c r="B11" s="1" t="s">
        <v>78</v>
      </c>
      <c r="C11" s="3">
        <v>36.32</v>
      </c>
      <c r="D11" s="3">
        <v>128.01</v>
      </c>
      <c r="E11" s="1" t="s">
        <v>62</v>
      </c>
      <c r="F11" s="5"/>
    </row>
    <row r="12" spans="1:6" ht="24.9" customHeight="1" x14ac:dyDescent="0.3">
      <c r="A12" s="1" t="s">
        <v>69</v>
      </c>
      <c r="B12" s="1" t="s">
        <v>79</v>
      </c>
      <c r="C12" s="3">
        <v>95580.040000000008</v>
      </c>
      <c r="D12" s="3">
        <v>2075618.69</v>
      </c>
      <c r="E12" s="1" t="s">
        <v>62</v>
      </c>
      <c r="F12" s="5"/>
    </row>
    <row r="13" spans="1:6" ht="24.9" customHeight="1" x14ac:dyDescent="0.3">
      <c r="A13" s="1" t="s">
        <v>71</v>
      </c>
      <c r="B13" s="1" t="s">
        <v>80</v>
      </c>
      <c r="C13" s="3">
        <v>0</v>
      </c>
      <c r="D13" s="3">
        <v>0</v>
      </c>
      <c r="E13" s="1" t="s">
        <v>62</v>
      </c>
      <c r="F13" s="5"/>
    </row>
    <row r="14" spans="1:6" ht="24.9" customHeight="1" x14ac:dyDescent="0.3">
      <c r="A14" s="1" t="s">
        <v>73</v>
      </c>
      <c r="B14" s="1" t="s">
        <v>81</v>
      </c>
      <c r="C14" s="3">
        <v>535283.55000000005</v>
      </c>
      <c r="D14" s="3">
        <v>348249.28</v>
      </c>
      <c r="E14" s="1" t="s">
        <v>62</v>
      </c>
      <c r="F14" s="5"/>
    </row>
    <row r="15" spans="1:6" ht="24.9" customHeight="1" x14ac:dyDescent="0.3">
      <c r="A15" s="6" t="s">
        <v>82</v>
      </c>
      <c r="B15" s="6" t="s">
        <v>83</v>
      </c>
      <c r="C15" s="3">
        <f>+C3+C9</f>
        <v>2632016.7300000004</v>
      </c>
      <c r="D15" s="3">
        <f>+D3+D9</f>
        <v>4149655.63</v>
      </c>
      <c r="E15" s="1" t="s">
        <v>62</v>
      </c>
      <c r="F15" s="5"/>
    </row>
    <row r="16" spans="1:6" ht="24.9" customHeight="1" x14ac:dyDescent="0.3">
      <c r="A16" s="6" t="s">
        <v>1</v>
      </c>
      <c r="B16" s="6" t="s">
        <v>84</v>
      </c>
      <c r="C16" s="3"/>
      <c r="D16" s="3"/>
      <c r="E16" s="1" t="s">
        <v>85</v>
      </c>
      <c r="F16" s="5"/>
    </row>
    <row r="17" spans="1:6" ht="24.9" customHeight="1" x14ac:dyDescent="0.3">
      <c r="A17" s="1" t="s">
        <v>63</v>
      </c>
      <c r="B17" s="1" t="s">
        <v>86</v>
      </c>
      <c r="C17" s="3">
        <v>180181.44</v>
      </c>
      <c r="D17" s="3">
        <v>195156.66999999998</v>
      </c>
      <c r="E17" s="1" t="s">
        <v>85</v>
      </c>
      <c r="F17" s="5"/>
    </row>
    <row r="18" spans="1:6" ht="24.9" customHeight="1" x14ac:dyDescent="0.3">
      <c r="A18" s="1" t="s">
        <v>65</v>
      </c>
      <c r="B18" s="1" t="s">
        <v>87</v>
      </c>
      <c r="C18" s="3">
        <v>0</v>
      </c>
      <c r="D18" s="3">
        <v>0</v>
      </c>
      <c r="E18" s="1" t="s">
        <v>85</v>
      </c>
      <c r="F18" s="5"/>
    </row>
    <row r="19" spans="1:6" ht="24.9" customHeight="1" x14ac:dyDescent="0.3">
      <c r="A19" s="1" t="s">
        <v>67</v>
      </c>
      <c r="B19" s="1" t="s">
        <v>88</v>
      </c>
      <c r="C19" s="3">
        <v>0</v>
      </c>
      <c r="D19" s="3">
        <v>0</v>
      </c>
      <c r="E19" s="1" t="s">
        <v>85</v>
      </c>
      <c r="F19" s="5"/>
    </row>
    <row r="20" spans="1:6" ht="24.9" customHeight="1" x14ac:dyDescent="0.3">
      <c r="A20" s="1" t="s">
        <v>69</v>
      </c>
      <c r="B20" s="1" t="s">
        <v>89</v>
      </c>
      <c r="C20" s="3">
        <v>180181.44</v>
      </c>
      <c r="D20" s="3">
        <v>195156.66999999998</v>
      </c>
      <c r="E20" s="1" t="s">
        <v>85</v>
      </c>
      <c r="F20" s="5"/>
    </row>
    <row r="21" spans="1:6" ht="24.9" customHeight="1" x14ac:dyDescent="0.3">
      <c r="A21" s="1" t="s">
        <v>75</v>
      </c>
      <c r="B21" s="1" t="s">
        <v>90</v>
      </c>
      <c r="C21" s="3">
        <v>2424193.1799999997</v>
      </c>
      <c r="D21" s="3">
        <v>922570.69000000006</v>
      </c>
      <c r="E21" s="1" t="s">
        <v>85</v>
      </c>
      <c r="F21" s="5"/>
    </row>
    <row r="22" spans="1:6" ht="24.9" customHeight="1" x14ac:dyDescent="0.3">
      <c r="A22" s="1" t="s">
        <v>65</v>
      </c>
      <c r="B22" s="1" t="s">
        <v>91</v>
      </c>
      <c r="C22" s="3">
        <v>1659628.4</v>
      </c>
      <c r="D22" s="3">
        <v>466188.96</v>
      </c>
      <c r="E22" s="1" t="s">
        <v>85</v>
      </c>
      <c r="F22" s="5"/>
    </row>
    <row r="23" spans="1:6" ht="24.9" customHeight="1" x14ac:dyDescent="0.3">
      <c r="A23" s="1" t="s">
        <v>67</v>
      </c>
      <c r="B23" s="1" t="s">
        <v>92</v>
      </c>
      <c r="C23" s="3">
        <v>0</v>
      </c>
      <c r="D23" s="3">
        <v>0</v>
      </c>
      <c r="E23" s="1" t="s">
        <v>85</v>
      </c>
      <c r="F23" s="5"/>
    </row>
    <row r="24" spans="1:6" ht="24.9" customHeight="1" x14ac:dyDescent="0.3">
      <c r="A24" s="1" t="s">
        <v>69</v>
      </c>
      <c r="B24" s="1" t="s">
        <v>93</v>
      </c>
      <c r="C24" s="3">
        <v>151259.65</v>
      </c>
      <c r="D24" s="3">
        <v>0</v>
      </c>
      <c r="E24" s="1" t="s">
        <v>85</v>
      </c>
      <c r="F24" s="5"/>
    </row>
    <row r="25" spans="1:6" ht="24.9" customHeight="1" x14ac:dyDescent="0.3">
      <c r="A25" s="1" t="s">
        <v>71</v>
      </c>
      <c r="B25" s="1" t="s">
        <v>94</v>
      </c>
      <c r="C25" s="3">
        <v>8.49</v>
      </c>
      <c r="D25" s="3">
        <v>8.49</v>
      </c>
      <c r="E25" s="1" t="s">
        <v>85</v>
      </c>
      <c r="F25" s="5"/>
    </row>
    <row r="26" spans="1:6" ht="24.9" customHeight="1" x14ac:dyDescent="0.3">
      <c r="A26" s="1" t="s">
        <v>73</v>
      </c>
      <c r="B26" s="1" t="s">
        <v>95</v>
      </c>
      <c r="C26" s="3">
        <v>613296.6399999999</v>
      </c>
      <c r="D26" s="3">
        <v>456373.24000000005</v>
      </c>
      <c r="E26" s="1" t="s">
        <v>85</v>
      </c>
      <c r="F26" s="5"/>
    </row>
    <row r="27" spans="1:6" ht="24.9" customHeight="1" x14ac:dyDescent="0.3">
      <c r="A27" s="6" t="s">
        <v>82</v>
      </c>
      <c r="B27" s="6" t="s">
        <v>96</v>
      </c>
      <c r="C27" s="3">
        <f>+C17+C21</f>
        <v>2604374.6199999996</v>
      </c>
      <c r="D27" s="3">
        <f>+D17+D21</f>
        <v>1117727.3600000001</v>
      </c>
      <c r="E27" s="1" t="s">
        <v>85</v>
      </c>
      <c r="F27" s="5"/>
    </row>
    <row r="28" spans="1:6" ht="24.9" customHeight="1" x14ac:dyDescent="0.3">
      <c r="A28" s="6" t="s">
        <v>97</v>
      </c>
      <c r="B28" s="6" t="s">
        <v>98</v>
      </c>
      <c r="C28" s="3">
        <f>+C15-C27</f>
        <v>27642.110000000801</v>
      </c>
      <c r="D28" s="3">
        <f>+D15-D27</f>
        <v>3031928.2699999996</v>
      </c>
      <c r="E28" s="1" t="s">
        <v>85</v>
      </c>
      <c r="F28" s="5"/>
    </row>
    <row r="31" spans="1:6" x14ac:dyDescent="0.3">
      <c r="A31" s="1" t="s">
        <v>143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B966-C958-4555-9675-A5970F32BE77}">
  <dimension ref="A1:E98"/>
  <sheetViews>
    <sheetView zoomScaleNormal="100" workbookViewId="0">
      <selection activeCell="A17" sqref="A17"/>
    </sheetView>
  </sheetViews>
  <sheetFormatPr baseColWidth="10" defaultColWidth="10.8984375" defaultRowHeight="15.6" x14ac:dyDescent="0.3"/>
  <cols>
    <col min="1" max="1" width="15.19921875" style="1" bestFit="1" customWidth="1"/>
    <col min="2" max="2" width="99.19921875" style="1" customWidth="1"/>
    <col min="3" max="3" width="22.8984375" style="2" customWidth="1"/>
    <col min="4" max="4" width="16.89843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158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A4" s="6"/>
      <c r="B4" s="6" t="s">
        <v>146</v>
      </c>
      <c r="C4" s="14">
        <v>2024</v>
      </c>
      <c r="D4" s="14">
        <v>2023</v>
      </c>
    </row>
    <row r="5" spans="1:5" ht="24.9" customHeight="1" x14ac:dyDescent="0.3">
      <c r="B5" s="1" t="s">
        <v>100</v>
      </c>
      <c r="C5" s="3">
        <v>15851.013973495115</v>
      </c>
      <c r="D5" s="3">
        <v>14787</v>
      </c>
    </row>
    <row r="6" spans="1:5" ht="24.9" customHeight="1" x14ac:dyDescent="0.3">
      <c r="B6" s="1" t="s">
        <v>101</v>
      </c>
      <c r="C6" s="3" t="s">
        <v>102</v>
      </c>
      <c r="D6" s="3">
        <v>14787</v>
      </c>
    </row>
    <row r="7" spans="1:5" ht="24.9" customHeight="1" x14ac:dyDescent="0.3">
      <c r="A7" s="6"/>
      <c r="C7" s="3"/>
      <c r="D7" s="3"/>
    </row>
    <row r="8" spans="1:5" ht="24.9" customHeight="1" x14ac:dyDescent="0.3">
      <c r="B8" s="6" t="s">
        <v>105</v>
      </c>
      <c r="C8" s="3"/>
      <c r="D8" s="3"/>
    </row>
    <row r="9" spans="1:5" ht="24.9" customHeight="1" x14ac:dyDescent="0.3">
      <c r="B9" s="6" t="s">
        <v>112</v>
      </c>
      <c r="C9" s="3"/>
      <c r="D9" s="3"/>
    </row>
    <row r="10" spans="1:5" s="4" customFormat="1" ht="24.9" customHeight="1" x14ac:dyDescent="0.3">
      <c r="A10" s="1"/>
      <c r="B10" s="1" t="s">
        <v>100</v>
      </c>
      <c r="C10" s="3">
        <v>3100.0968696387281</v>
      </c>
      <c r="D10" s="3">
        <v>2892</v>
      </c>
      <c r="E10" s="5"/>
    </row>
    <row r="11" spans="1:5" ht="24.9" customHeight="1" x14ac:dyDescent="0.3">
      <c r="B11" s="1" t="s">
        <v>101</v>
      </c>
      <c r="C11" s="3" t="s">
        <v>102</v>
      </c>
      <c r="D11" s="3">
        <v>2892</v>
      </c>
    </row>
    <row r="12" spans="1:5" ht="24.9" customHeight="1" x14ac:dyDescent="0.3">
      <c r="C12" s="3"/>
      <c r="D12" s="3"/>
    </row>
    <row r="13" spans="1:5" ht="24.9" customHeight="1" x14ac:dyDescent="0.3">
      <c r="B13" s="6" t="s">
        <v>113</v>
      </c>
      <c r="C13" s="3"/>
      <c r="D13" s="3"/>
    </row>
    <row r="14" spans="1:5" ht="24.9" customHeight="1" x14ac:dyDescent="0.3">
      <c r="B14" s="1" t="s">
        <v>100</v>
      </c>
      <c r="C14" s="3">
        <v>4800.2191501529123</v>
      </c>
      <c r="D14" s="3">
        <v>4478</v>
      </c>
    </row>
    <row r="15" spans="1:5" ht="24.9" customHeight="1" x14ac:dyDescent="0.3">
      <c r="B15" s="1" t="s">
        <v>101</v>
      </c>
      <c r="C15" s="3" t="s">
        <v>102</v>
      </c>
      <c r="D15" s="3">
        <v>4478</v>
      </c>
    </row>
    <row r="16" spans="1:5" ht="24.9" customHeight="1" x14ac:dyDescent="0.3">
      <c r="C16" s="3"/>
    </row>
    <row r="17" spans="1:5" ht="24.9" customHeight="1" x14ac:dyDescent="0.3">
      <c r="A17" s="1" t="s">
        <v>143</v>
      </c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4AB7-BE99-475E-AFA3-B1BAA278454A}">
  <dimension ref="A1:F98"/>
  <sheetViews>
    <sheetView zoomScaleNormal="100" workbookViewId="0">
      <selection activeCell="B27" sqref="B27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0</v>
      </c>
      <c r="D2" s="3">
        <v>356787.20000000001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90575.069999999992</v>
      </c>
      <c r="D4" s="3">
        <v>45649.96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463.53</v>
      </c>
      <c r="D9" s="3">
        <v>99.08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1236.0599999999995</v>
      </c>
      <c r="D11" s="3">
        <v>7250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770</v>
      </c>
      <c r="D13" s="3">
        <v>2801.67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2125.0500000000002</v>
      </c>
      <c r="D16" s="3">
        <v>2036.06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2856.64</v>
      </c>
      <c r="D17" s="3">
        <v>36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98026.349999999991</v>
      </c>
      <c r="D18" s="8">
        <f>SUM(D2:D17)</f>
        <v>414659.97000000003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82705.459999999992</v>
      </c>
      <c r="D19" s="3">
        <v>163989.85999999999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19125.080000000002</v>
      </c>
      <c r="D20" s="3">
        <v>59596.689999999995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-7.8443918027915061E-12</v>
      </c>
      <c r="D21" s="3">
        <v>180026.56000000003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229.0000000000083</v>
      </c>
      <c r="D22" s="3">
        <v>37680.800000000003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50</v>
      </c>
      <c r="D23" s="3">
        <v>63439.83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2376</v>
      </c>
      <c r="D24" s="3">
        <v>107538.46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775.000000000005</v>
      </c>
      <c r="D25" s="3">
        <v>24009.249999999996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266.39999999999998</v>
      </c>
      <c r="D26" s="3">
        <v>5762.17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2750.55</v>
      </c>
      <c r="D27" s="3">
        <v>34321.35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3883.86</v>
      </c>
      <c r="D29" s="3">
        <v>8301.0400000000009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597.08000000000004</v>
      </c>
      <c r="D30" s="3">
        <v>1235.0000000000002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451.95000000000005</v>
      </c>
      <c r="D31" s="3">
        <v>7623.07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341.78000000000003</v>
      </c>
      <c r="D34" s="3">
        <v>13901.409999999998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5731.7599999999993</v>
      </c>
      <c r="D36" s="3">
        <v>3466.73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119283.91999999998</v>
      </c>
      <c r="D37" s="8">
        <f>SUM(D19:D36)</f>
        <v>710892.22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001C-DBE3-4B16-BBAF-901B8DEEF2A6}">
  <dimension ref="A1:F98"/>
  <sheetViews>
    <sheetView topLeftCell="A19" zoomScaleNormal="100" workbookViewId="0">
      <selection activeCell="C19" sqref="C19:C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25500</v>
      </c>
      <c r="D2" s="3">
        <v>545.04999999999995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172.46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50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25722.46</v>
      </c>
      <c r="D18" s="8">
        <f>SUM(D2:D17)</f>
        <v>545.04999999999995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0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1559.9899999999998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36129.410000000003</v>
      </c>
      <c r="D21" s="3">
        <v>245.05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21605.839999999993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43657.34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10704.74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15069.749999999996</v>
      </c>
      <c r="D25" s="3">
        <v>300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7.6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169.1</v>
      </c>
      <c r="D27" s="3">
        <v>0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0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387.25</v>
      </c>
      <c r="D31" s="3">
        <v>0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841.1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130132.12000000001</v>
      </c>
      <c r="D37" s="8">
        <f>SUM(D19:D36)</f>
        <v>545.04999999999995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E41B-9F7B-4C2F-9460-54B1CE1D5E0C}">
  <dimension ref="A1:E98"/>
  <sheetViews>
    <sheetView zoomScaleNormal="100" workbookViewId="0">
      <selection activeCell="B14" sqref="B14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19.19921875" style="2" customWidth="1"/>
    <col min="4" max="4" width="19.199218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106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A4" s="6"/>
      <c r="B4" s="6" t="s">
        <v>144</v>
      </c>
      <c r="C4" s="14">
        <v>2024</v>
      </c>
      <c r="D4" s="14">
        <v>2023</v>
      </c>
    </row>
    <row r="5" spans="1:5" ht="24.9" customHeight="1" x14ac:dyDescent="0.3">
      <c r="B5" s="1" t="s">
        <v>100</v>
      </c>
      <c r="C5" s="3">
        <v>4830.08</v>
      </c>
      <c r="D5" s="3" t="s">
        <v>102</v>
      </c>
    </row>
    <row r="6" spans="1:5" ht="24.9" customHeight="1" x14ac:dyDescent="0.3">
      <c r="B6" s="1" t="s">
        <v>101</v>
      </c>
      <c r="C6" s="3">
        <v>2726.17</v>
      </c>
      <c r="D6" s="3" t="s">
        <v>102</v>
      </c>
    </row>
    <row r="7" spans="1:5" ht="24.9" customHeight="1" x14ac:dyDescent="0.3">
      <c r="A7" s="6"/>
      <c r="C7" s="3"/>
    </row>
    <row r="8" spans="1:5" ht="24.9" customHeight="1" x14ac:dyDescent="0.3">
      <c r="B8" s="6" t="s">
        <v>105</v>
      </c>
      <c r="C8" s="3"/>
    </row>
    <row r="9" spans="1:5" ht="24.9" customHeight="1" x14ac:dyDescent="0.3">
      <c r="B9" s="1" t="s">
        <v>155</v>
      </c>
      <c r="C9" s="3"/>
    </row>
    <row r="10" spans="1:5" s="4" customFormat="1" ht="24.9" customHeight="1" x14ac:dyDescent="0.3">
      <c r="A10" s="1"/>
      <c r="B10" s="1"/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9C64-E0FB-414F-B84C-CEAE1854C476}">
  <dimension ref="A1:F98"/>
  <sheetViews>
    <sheetView topLeftCell="A12" zoomScaleNormal="100" workbookViewId="0">
      <selection activeCell="C19" sqref="C19:D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572227.92000000004</v>
      </c>
      <c r="D2" s="3">
        <v>527265.14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14113.86</v>
      </c>
      <c r="D4" s="3">
        <v>18212.71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483.63</v>
      </c>
      <c r="D9" s="3">
        <v>26.41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896.52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795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3322.5500000000011</v>
      </c>
      <c r="D17" s="3">
        <v>6896.38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591839.4800000001</v>
      </c>
      <c r="D18" s="8">
        <f>SUM(D2:D17)</f>
        <v>552400.64000000001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271604.21000000008</v>
      </c>
      <c r="D19" s="3">
        <v>230547.63999999996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22116.079999999994</v>
      </c>
      <c r="D20" s="3">
        <v>33645.25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63209.509999999995</v>
      </c>
      <c r="D21" s="3">
        <v>1475.32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64207.4</v>
      </c>
      <c r="D22" s="3">
        <v>24039.529999999995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43181.440000000002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23154.95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28461.31</v>
      </c>
      <c r="D25" s="3">
        <v>29294.529999999995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8607.9</v>
      </c>
      <c r="D26" s="3">
        <v>8306.4599999999991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12638.080000000002</v>
      </c>
      <c r="D27" s="3">
        <v>23712.35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951</v>
      </c>
      <c r="D29" s="3">
        <v>4980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12631.19</v>
      </c>
      <c r="D30" s="3">
        <v>15236.550000000001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4768.78</v>
      </c>
      <c r="D31" s="3">
        <v>9822.9900000000016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5809.69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54350</v>
      </c>
      <c r="D34" s="3">
        <v>44627.009999999995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3025.8099999999995</v>
      </c>
      <c r="D36" s="3">
        <v>56.65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618717.35000000009</v>
      </c>
      <c r="D37" s="8">
        <f>SUM(D19:D36)</f>
        <v>425744.27999999991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5867-1AEA-48F2-B846-BF41B240390D}">
  <dimension ref="A1:F98"/>
  <sheetViews>
    <sheetView topLeftCell="A22" zoomScaleNormal="100" workbookViewId="0">
      <selection activeCell="B19" sqref="B19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14368.759999999998</v>
      </c>
      <c r="D2" s="3">
        <v>34485.019999999997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16191.63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30560.39</v>
      </c>
      <c r="D18" s="8">
        <f>SUM(D2:D17)</f>
        <v>34485.019999999997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16191.63</v>
      </c>
      <c r="D19" s="3">
        <v>2220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0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96.07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0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12120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0</v>
      </c>
      <c r="D25" s="3">
        <v>184.8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0</v>
      </c>
      <c r="D27" s="3">
        <v>9806.42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218.97000000000003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0</v>
      </c>
      <c r="D31" s="3">
        <v>293.8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12620.84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0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16191.63</v>
      </c>
      <c r="D37" s="8">
        <f>SUM(D19:D36)</f>
        <v>37560.9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0D49-9A5A-44A7-8B3C-3A75F385FAD5}">
  <dimension ref="A1:E98"/>
  <sheetViews>
    <sheetView zoomScaleNormal="100" workbookViewId="0">
      <selection activeCell="C5" sqref="C5:D5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22.8984375" style="2" customWidth="1"/>
    <col min="4" max="4" width="17.699218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99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C4" s="3"/>
    </row>
    <row r="5" spans="1:5" ht="24.9" customHeight="1" x14ac:dyDescent="0.3">
      <c r="B5" s="6" t="s">
        <v>142</v>
      </c>
      <c r="C5" s="14">
        <v>2024</v>
      </c>
      <c r="D5" s="14">
        <v>2023</v>
      </c>
    </row>
    <row r="6" spans="1:5" ht="24.9" customHeight="1" x14ac:dyDescent="0.3">
      <c r="B6" s="1" t="s">
        <v>100</v>
      </c>
      <c r="C6" s="3" t="s">
        <v>102</v>
      </c>
      <c r="D6" s="3" t="s">
        <v>102</v>
      </c>
    </row>
    <row r="7" spans="1:5" ht="24.9" customHeight="1" x14ac:dyDescent="0.3">
      <c r="B7" s="1" t="s">
        <v>101</v>
      </c>
      <c r="C7" s="3" t="s">
        <v>102</v>
      </c>
      <c r="D7" s="3" t="s">
        <v>102</v>
      </c>
    </row>
    <row r="8" spans="1:5" ht="24.9" customHeight="1" x14ac:dyDescent="0.3">
      <c r="C8" s="3"/>
    </row>
    <row r="9" spans="1:5" ht="24.9" customHeight="1" x14ac:dyDescent="0.3">
      <c r="B9" s="6" t="s">
        <v>105</v>
      </c>
      <c r="C9" s="3"/>
    </row>
    <row r="10" spans="1:5" s="4" customFormat="1" ht="24.9" customHeight="1" x14ac:dyDescent="0.3">
      <c r="A10" s="1"/>
      <c r="B10" s="1" t="s">
        <v>155</v>
      </c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A12" s="1" t="s">
        <v>143</v>
      </c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5F80-4663-4B90-9415-CDD19D896F5C}">
  <dimension ref="A1:F98"/>
  <sheetViews>
    <sheetView topLeftCell="A16" zoomScaleNormal="100" workbookViewId="0">
      <selection activeCell="B39" sqref="B39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398433.46</v>
      </c>
      <c r="D2" s="3">
        <v>379013.7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62141.79</v>
      </c>
      <c r="D4" s="3">
        <v>23441.18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967.35</v>
      </c>
      <c r="D9" s="3">
        <v>26.31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6200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4242.83</v>
      </c>
      <c r="D16" s="3">
        <v>1430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3449.25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471985.43</v>
      </c>
      <c r="D18" s="8">
        <f>SUM(D2:D17)</f>
        <v>407360.44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280003.11999999994</v>
      </c>
      <c r="D19" s="3">
        <v>203344.62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28462.11</v>
      </c>
      <c r="D20" s="3">
        <v>24229.439999999999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64032.590000000004</v>
      </c>
      <c r="D21" s="3">
        <v>340.6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69067.86</v>
      </c>
      <c r="D22" s="3">
        <v>42909.41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166330.91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6995.66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48441.979999999996</v>
      </c>
      <c r="D25" s="3">
        <v>27940.97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581.41999999999996</v>
      </c>
      <c r="D26" s="3">
        <v>125.2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5006.4900000000007</v>
      </c>
      <c r="D27" s="3">
        <v>8349.2099999999991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9012.2099999999991</v>
      </c>
      <c r="D29" s="3">
        <v>20046.91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347.52</v>
      </c>
      <c r="D30" s="3">
        <v>174.82000000000002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4534.04</v>
      </c>
      <c r="D31" s="3">
        <v>13098.17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2912.54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36784.31</v>
      </c>
      <c r="D34" s="3">
        <v>33395.949999999997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1900.59</v>
      </c>
      <c r="D36" s="3">
        <v>7098.2000000000007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724413.35</v>
      </c>
      <c r="D37" s="8">
        <f>SUM(D19:D36)</f>
        <v>381053.50000000006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5111-590B-4940-B93A-314DDC0F256E}">
  <dimension ref="A1:F98"/>
  <sheetViews>
    <sheetView topLeftCell="A18" zoomScaleNormal="100" workbookViewId="0">
      <selection activeCell="D19" sqref="D19:D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5882.16</v>
      </c>
      <c r="D2" s="3">
        <v>5388.24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1.8499999999999999</v>
      </c>
      <c r="D9" s="3">
        <v>1.3900000000000001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5884.01</v>
      </c>
      <c r="D18" s="8">
        <f>SUM(D2:D17)</f>
        <v>5389.63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0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0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0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701.4</v>
      </c>
      <c r="D25" s="3">
        <v>230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0</v>
      </c>
      <c r="D27" s="3">
        <v>569.20000000000005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0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0</v>
      </c>
      <c r="D31" s="3">
        <v>372.5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10.852500000000001</v>
      </c>
      <c r="D36" s="3">
        <v>10.11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712.25249999999994</v>
      </c>
      <c r="D37" s="8">
        <f>SUM(D19:D36)</f>
        <v>1181.81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D3CC-0EA1-4415-9811-BE63B7AFE25C}">
  <dimension ref="A1:E98"/>
  <sheetViews>
    <sheetView zoomScaleNormal="100" workbookViewId="0">
      <selection activeCell="C4" sqref="C4:D4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8.8984375" style="2" bestFit="1" customWidth="1"/>
    <col min="4" max="4" width="11.89843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108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A4" s="6"/>
      <c r="B4" s="6" t="s">
        <v>142</v>
      </c>
      <c r="C4" s="14">
        <v>2024</v>
      </c>
      <c r="D4" s="14">
        <v>2023</v>
      </c>
    </row>
    <row r="5" spans="1:5" ht="24.9" customHeight="1" x14ac:dyDescent="0.3">
      <c r="B5" s="1" t="s">
        <v>100</v>
      </c>
      <c r="C5" s="3">
        <v>22785.79</v>
      </c>
      <c r="D5" s="3">
        <v>21334.02</v>
      </c>
    </row>
    <row r="6" spans="1:5" ht="24.9" customHeight="1" x14ac:dyDescent="0.3">
      <c r="B6" s="1" t="s">
        <v>101</v>
      </c>
      <c r="C6" s="3">
        <v>4227.13</v>
      </c>
      <c r="D6" s="3">
        <v>4104.22</v>
      </c>
    </row>
    <row r="7" spans="1:5" ht="24.9" customHeight="1" x14ac:dyDescent="0.3">
      <c r="A7" s="6"/>
      <c r="C7" s="3"/>
    </row>
    <row r="8" spans="1:5" ht="24.9" customHeight="1" x14ac:dyDescent="0.3">
      <c r="B8" s="6" t="s">
        <v>105</v>
      </c>
      <c r="C8" s="3"/>
    </row>
    <row r="9" spans="1:5" ht="24.9" customHeight="1" x14ac:dyDescent="0.3">
      <c r="B9" s="1" t="s">
        <v>155</v>
      </c>
      <c r="C9" s="3"/>
    </row>
    <row r="10" spans="1:5" s="4" customFormat="1" ht="24.9" customHeight="1" x14ac:dyDescent="0.3">
      <c r="A10" s="1"/>
      <c r="B10" s="1"/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B12" s="1" t="s">
        <v>143</v>
      </c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F705-ED6B-2C4B-89C3-0AAEAA3A6AFC}">
  <dimension ref="A1:F98"/>
  <sheetViews>
    <sheetView zoomScaleNormal="100" workbookViewId="0">
      <selection activeCell="C2" sqref="C2:C17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5008870.25</v>
      </c>
      <c r="D2" s="3">
        <v>3039801.75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144567.67999999999</v>
      </c>
      <c r="D3" s="3">
        <v>114255.99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853299.27</v>
      </c>
      <c r="D4" s="3">
        <v>636522.51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4557.6499999999996</v>
      </c>
      <c r="D5" s="3">
        <v>1556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25759.88</v>
      </c>
      <c r="D9" s="3">
        <v>7223.37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107676.1</v>
      </c>
      <c r="D11" s="3">
        <v>13879.999999999998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4480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38747.31</v>
      </c>
      <c r="D16" s="3">
        <v>10941.51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812338.8600000001</v>
      </c>
      <c r="D17" s="3">
        <v>734325.80999999994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7000296.9999999991</v>
      </c>
      <c r="D18" s="8">
        <f>SUM(D2:D17)</f>
        <v>4558506.9399999995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2455900.7400000002</v>
      </c>
      <c r="D19" s="3">
        <v>1897552.53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676781.07</v>
      </c>
      <c r="D20" s="3">
        <v>238168.82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1170479.6499999999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746560.03999999992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1877254.46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662985.80000000005</v>
      </c>
      <c r="D24" s="3">
        <v>144175.47999999998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768389.62</v>
      </c>
      <c r="D25" s="3">
        <v>170212.85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34226.769999999997</v>
      </c>
      <c r="D26" s="3">
        <v>159.55000000000001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616996.48999999987</v>
      </c>
      <c r="D27" s="3">
        <v>612855.64999999991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9166.89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214817.18</v>
      </c>
      <c r="D29" s="3">
        <v>130940.5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18001.61</v>
      </c>
      <c r="D30" s="3">
        <v>6709.4599999999991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38015.840000000004</v>
      </c>
      <c r="D31" s="3">
        <v>32548.51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30000</v>
      </c>
      <c r="D33" s="3">
        <v>70000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618053.16</v>
      </c>
      <c r="D34" s="3">
        <v>135133.57000000004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76120.73</v>
      </c>
      <c r="D36" s="3">
        <v>3147.88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10004583.16</v>
      </c>
      <c r="D37" s="8">
        <f>SUM(D19:D36)</f>
        <v>3450771.6899999995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97DC-0877-4D9A-8016-D513857A1EAF}">
  <dimension ref="A1:F98"/>
  <sheetViews>
    <sheetView topLeftCell="A15" zoomScaleNormal="100" workbookViewId="0">
      <selection activeCell="C19" sqref="C19:C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795620</v>
      </c>
      <c r="D2" s="3">
        <v>955502.49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72224.17</v>
      </c>
      <c r="D4" s="3">
        <v>7459.63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4812.09</v>
      </c>
      <c r="D9" s="3">
        <v>1279.46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57973</v>
      </c>
      <c r="D11" s="3">
        <v>2000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534.79999999999995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4840.83</v>
      </c>
      <c r="D16" s="3">
        <v>1677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49326.740000000005</v>
      </c>
      <c r="D17" s="3">
        <v>34185.53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985331.63</v>
      </c>
      <c r="D18" s="8">
        <f>SUM(D2:D17)</f>
        <v>1002104.11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471551.18000000011</v>
      </c>
      <c r="D19" s="3">
        <v>333055.17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78672.499999999985</v>
      </c>
      <c r="D20" s="3">
        <v>76613.33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352098.13999999996</v>
      </c>
      <c r="D21" s="3">
        <v>47187.43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21633.219999999987</v>
      </c>
      <c r="D22" s="3">
        <v>176179.83999999997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309481.45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79671.26999999999</v>
      </c>
      <c r="D24" s="3">
        <v>420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91471.680000000008</v>
      </c>
      <c r="D25" s="3">
        <v>31938.629999999997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24953.56</v>
      </c>
      <c r="D26" s="3">
        <v>15197.300000000001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30175.81</v>
      </c>
      <c r="D27" s="3">
        <v>36593.39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1140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10993.1</v>
      </c>
      <c r="D29" s="3">
        <v>780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2539.66</v>
      </c>
      <c r="D30" s="3">
        <v>7161.7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7523.01</v>
      </c>
      <c r="D31" s="3">
        <v>18100.45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87334.119999999981</v>
      </c>
      <c r="D34" s="3">
        <v>63648.28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3303.62</v>
      </c>
      <c r="D36" s="3">
        <v>299.93000000000006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1572542.32</v>
      </c>
      <c r="D37" s="8">
        <f>SUM(D19:D36)</f>
        <v>807175.45000000007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805C-BF1E-4AF1-B734-444BA12880D3}">
  <dimension ref="A1:F98"/>
  <sheetViews>
    <sheetView topLeftCell="A19" zoomScaleNormal="100" workbookViewId="0">
      <selection activeCell="C39" sqref="C39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67625.94</v>
      </c>
      <c r="D2" s="3">
        <v>0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67625.94</v>
      </c>
      <c r="D18" s="8">
        <f>SUM(D2:D17)</f>
        <v>0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42382.559999999998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4612.2700000000004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14755.27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0</v>
      </c>
      <c r="D25" s="3">
        <v>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0</v>
      </c>
      <c r="D27" s="3">
        <v>0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0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0</v>
      </c>
      <c r="D31" s="3">
        <v>0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5342.1800000000021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0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67092.280000000013</v>
      </c>
      <c r="D37" s="8">
        <f>SUM(D19:D36)</f>
        <v>0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1829-C75F-4298-8D74-8F69EF2D140A}">
  <dimension ref="A1:E98"/>
  <sheetViews>
    <sheetView zoomScaleNormal="100" workbookViewId="0">
      <selection activeCell="C5" sqref="C5:D5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22.8984375" style="2" customWidth="1"/>
    <col min="4" max="4" width="19.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114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C4" s="3"/>
    </row>
    <row r="5" spans="1:5" ht="24.9" customHeight="1" x14ac:dyDescent="0.3">
      <c r="B5" s="6" t="s">
        <v>104</v>
      </c>
      <c r="C5" s="14">
        <v>2024</v>
      </c>
      <c r="D5" s="14">
        <v>2023</v>
      </c>
    </row>
    <row r="6" spans="1:5" ht="24.9" customHeight="1" x14ac:dyDescent="0.3">
      <c r="B6" s="1" t="s">
        <v>100</v>
      </c>
      <c r="C6" s="3">
        <v>158123</v>
      </c>
      <c r="D6" s="1" t="s">
        <v>157</v>
      </c>
    </row>
    <row r="7" spans="1:5" ht="24.9" customHeight="1" x14ac:dyDescent="0.3">
      <c r="B7" s="1" t="s">
        <v>101</v>
      </c>
      <c r="C7" s="3">
        <v>161676</v>
      </c>
      <c r="D7" s="1" t="s">
        <v>157</v>
      </c>
    </row>
    <row r="8" spans="1:5" ht="24.9" customHeight="1" x14ac:dyDescent="0.3">
      <c r="C8" s="3"/>
    </row>
    <row r="9" spans="1:5" ht="24.9" customHeight="1" x14ac:dyDescent="0.3">
      <c r="B9" s="6" t="s">
        <v>105</v>
      </c>
      <c r="C9" s="3"/>
    </row>
    <row r="10" spans="1:5" s="4" customFormat="1" ht="24.9" customHeight="1" x14ac:dyDescent="0.3">
      <c r="A10" s="1"/>
      <c r="B10" s="1" t="s">
        <v>155</v>
      </c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23BF-5D55-4FAE-AA30-C80092086A52}">
  <dimension ref="A1:F98"/>
  <sheetViews>
    <sheetView topLeftCell="A14" zoomScaleNormal="100" workbookViewId="0">
      <selection activeCell="D40" sqref="D40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0</v>
      </c>
      <c r="D2" s="3">
        <v>0</v>
      </c>
      <c r="E2" s="1" t="s">
        <v>59</v>
      </c>
    </row>
    <row r="3" spans="1:6" ht="24.9" customHeight="1" x14ac:dyDescent="0.3">
      <c r="A3" s="1" t="s">
        <v>1</v>
      </c>
      <c r="B3" s="1" t="s">
        <v>147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122341.22</v>
      </c>
      <c r="D4" s="3">
        <v>97242.64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153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308.49</v>
      </c>
      <c r="D9" s="3">
        <v>72.39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20650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4400</v>
      </c>
      <c r="E13" s="1" t="s">
        <v>59</v>
      </c>
    </row>
    <row r="14" spans="1:6" ht="24.9" customHeight="1" x14ac:dyDescent="0.3">
      <c r="A14" s="1" t="s">
        <v>11</v>
      </c>
      <c r="B14" s="1" t="s">
        <v>148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149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193</v>
      </c>
      <c r="D16" s="3">
        <v>650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531.5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123374.21</v>
      </c>
      <c r="D18" s="8">
        <f>SUM(D2:D17)</f>
        <v>123015.03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107002.69</v>
      </c>
      <c r="D19" s="3">
        <v>76806.94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5528</v>
      </c>
      <c r="D20" s="3">
        <v>12426.699999999999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393.18</v>
      </c>
      <c r="D21" s="3">
        <v>104980.44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1215.42</v>
      </c>
      <c r="D22" s="3">
        <v>48518.94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22904.89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51320.53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4142.9699999999993</v>
      </c>
      <c r="D25" s="3">
        <v>6745.32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505.54</v>
      </c>
      <c r="D26" s="3">
        <v>6103.07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666.7</v>
      </c>
      <c r="D27" s="3">
        <v>9285.2100000000009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1464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220.49</v>
      </c>
      <c r="D30" s="3">
        <v>328.54</v>
      </c>
      <c r="E30" s="1" t="s">
        <v>57</v>
      </c>
    </row>
    <row r="31" spans="1:6" ht="24.9" customHeight="1" x14ac:dyDescent="0.3">
      <c r="A31" s="1" t="s">
        <v>11</v>
      </c>
      <c r="B31" s="1" t="s">
        <v>150</v>
      </c>
      <c r="C31" s="3">
        <v>1208.58</v>
      </c>
      <c r="D31" s="3">
        <v>3265.11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163.9</v>
      </c>
      <c r="D34" s="3">
        <v>2018.6100000000006</v>
      </c>
      <c r="E34" s="1" t="s">
        <v>57</v>
      </c>
    </row>
    <row r="35" spans="1:6" ht="24.9" customHeight="1" x14ac:dyDescent="0.3">
      <c r="A35" s="3" t="s">
        <v>54</v>
      </c>
      <c r="B35" s="1" t="s">
        <v>151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152</v>
      </c>
      <c r="C36" s="3">
        <v>277.69</v>
      </c>
      <c r="D36" s="3">
        <v>305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121325.15999999999</v>
      </c>
      <c r="D37" s="8">
        <f>SUM(D19:D36)</f>
        <v>346473.30000000005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F120-E6D1-429F-94D9-17C2E2BD6EDD}">
  <dimension ref="A1:F98"/>
  <sheetViews>
    <sheetView topLeftCell="A21" zoomScaleNormal="100" workbookViewId="0">
      <selection activeCell="C8" sqref="C8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41405</v>
      </c>
      <c r="D2" s="3">
        <v>17013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41405</v>
      </c>
      <c r="D18" s="8">
        <f>SUM(D2:D17)</f>
        <v>17013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0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0</v>
      </c>
      <c r="D20" s="3">
        <v>5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530.85</v>
      </c>
      <c r="D22" s="3">
        <v>2886.67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4089.87</v>
      </c>
      <c r="D24" s="3">
        <v>1245.1300000000001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912.5</v>
      </c>
      <c r="D25" s="3">
        <v>619.04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127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3880.8799999999987</v>
      </c>
      <c r="D27" s="3">
        <v>2848.1600000000003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2340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428.21000000000004</v>
      </c>
      <c r="D30" s="3">
        <v>202.92000000000002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37.020000000000003</v>
      </c>
      <c r="D31" s="3">
        <v>11.2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692.99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13039.319999999998</v>
      </c>
      <c r="D37" s="8">
        <f>SUM(D19:D36)</f>
        <v>7818.12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B3A5-AB05-4079-A228-8AD815238680}">
  <dimension ref="A1:E98"/>
  <sheetViews>
    <sheetView zoomScaleNormal="100" workbookViewId="0">
      <selection activeCell="B16" sqref="B1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22.8984375" style="2" customWidth="1"/>
    <col min="4" max="4" width="24.39843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115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C4" s="3"/>
    </row>
    <row r="5" spans="1:5" ht="24.9" customHeight="1" x14ac:dyDescent="0.3">
      <c r="B5" s="6" t="s">
        <v>142</v>
      </c>
      <c r="C5" s="14">
        <v>2024</v>
      </c>
      <c r="D5" s="14">
        <v>2023</v>
      </c>
    </row>
    <row r="6" spans="1:5" ht="24.9" customHeight="1" x14ac:dyDescent="0.3">
      <c r="B6" s="1" t="s">
        <v>100</v>
      </c>
      <c r="C6" s="3" t="s">
        <v>102</v>
      </c>
      <c r="D6" s="1" t="s">
        <v>102</v>
      </c>
    </row>
    <row r="7" spans="1:5" ht="24.9" customHeight="1" x14ac:dyDescent="0.3">
      <c r="B7" s="1" t="s">
        <v>101</v>
      </c>
      <c r="C7" s="3" t="s">
        <v>102</v>
      </c>
      <c r="D7" s="1" t="s">
        <v>102</v>
      </c>
    </row>
    <row r="8" spans="1:5" ht="24.9" customHeight="1" x14ac:dyDescent="0.3">
      <c r="C8" s="3"/>
    </row>
    <row r="9" spans="1:5" ht="24.9" customHeight="1" x14ac:dyDescent="0.3">
      <c r="B9" s="6" t="s">
        <v>105</v>
      </c>
      <c r="C9" s="3"/>
    </row>
    <row r="10" spans="1:5" s="4" customFormat="1" ht="24.9" customHeight="1" x14ac:dyDescent="0.3">
      <c r="A10" s="1"/>
      <c r="B10" s="1" t="s">
        <v>155</v>
      </c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1EC0-038C-46C7-AAAC-6815A522AD9D}">
  <dimension ref="A1:F98"/>
  <sheetViews>
    <sheetView zoomScaleNormal="100" workbookViewId="0">
      <selection activeCell="B14" sqref="B14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0</v>
      </c>
      <c r="D2" s="3">
        <v>0</v>
      </c>
      <c r="E2" s="1" t="s">
        <v>59</v>
      </c>
    </row>
    <row r="3" spans="1:6" ht="24.9" customHeight="1" x14ac:dyDescent="0.3">
      <c r="A3" s="1" t="s">
        <v>1</v>
      </c>
      <c r="B3" s="1" t="s">
        <v>147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106213.88</v>
      </c>
      <c r="D4" s="3">
        <v>72908.810000000012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91.34</v>
      </c>
      <c r="D9" s="3">
        <v>39.49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21000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773.63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148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149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1075.4000000000001</v>
      </c>
      <c r="D16" s="3">
        <v>830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129154.25</v>
      </c>
      <c r="D18" s="8">
        <f>SUM(D2:D17)</f>
        <v>73778.300000000017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83533.67</v>
      </c>
      <c r="D19" s="3">
        <v>56595.049999999996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11865.17</v>
      </c>
      <c r="D20" s="3">
        <v>10567.68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20061.04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4134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12685.75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9402.25</v>
      </c>
      <c r="D24" s="3">
        <v>120.41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7797.9</v>
      </c>
      <c r="D25" s="3">
        <v>2348.1999999999998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330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2099</v>
      </c>
      <c r="D27" s="3">
        <v>1210.8499999999999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1500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306.14999999999998</v>
      </c>
      <c r="D30" s="3">
        <v>184.55</v>
      </c>
      <c r="E30" s="1" t="s">
        <v>57</v>
      </c>
    </row>
    <row r="31" spans="1:6" ht="24.9" customHeight="1" x14ac:dyDescent="0.3">
      <c r="A31" s="1" t="s">
        <v>11</v>
      </c>
      <c r="B31" s="1" t="s">
        <v>150</v>
      </c>
      <c r="C31" s="3">
        <v>606.79999999999995</v>
      </c>
      <c r="D31" s="3">
        <v>366.95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12893.24</v>
      </c>
      <c r="D34" s="3">
        <v>174</v>
      </c>
      <c r="E34" s="1" t="s">
        <v>57</v>
      </c>
    </row>
    <row r="35" spans="1:6" ht="24.9" customHeight="1" x14ac:dyDescent="0.3">
      <c r="A35" s="3" t="s">
        <v>54</v>
      </c>
      <c r="B35" s="1" t="s">
        <v>151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152</v>
      </c>
      <c r="C36" s="3">
        <v>39.64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167254.60999999999</v>
      </c>
      <c r="D37" s="8">
        <f>SUM(D19:D36)</f>
        <v>71567.69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FD24-7F89-4C7B-B154-54A496B57F3E}">
  <dimension ref="A1:E98"/>
  <sheetViews>
    <sheetView zoomScaleNormal="100" workbookViewId="0">
      <selection activeCell="B9" sqref="B9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22.8984375" style="2" customWidth="1"/>
    <col min="4" max="4" width="87.0976562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B1" s="6" t="s">
        <v>156</v>
      </c>
    </row>
    <row r="2" spans="1:5" ht="24.9" customHeight="1" x14ac:dyDescent="0.3">
      <c r="C2" s="3"/>
    </row>
    <row r="3" spans="1:5" ht="24.9" customHeight="1" x14ac:dyDescent="0.3">
      <c r="C3" s="3"/>
    </row>
    <row r="4" spans="1:5" ht="24.9" customHeight="1" x14ac:dyDescent="0.3">
      <c r="C4" s="3"/>
    </row>
    <row r="5" spans="1:5" ht="24.9" customHeight="1" x14ac:dyDescent="0.3">
      <c r="C5" s="3"/>
    </row>
    <row r="6" spans="1:5" ht="24.9" customHeight="1" x14ac:dyDescent="0.3">
      <c r="C6" s="3"/>
    </row>
    <row r="7" spans="1:5" ht="24.9" customHeight="1" x14ac:dyDescent="0.3">
      <c r="C7" s="3"/>
    </row>
    <row r="8" spans="1:5" ht="24.9" customHeight="1" x14ac:dyDescent="0.3">
      <c r="C8" s="3"/>
    </row>
    <row r="9" spans="1:5" ht="24.9" customHeight="1" x14ac:dyDescent="0.3">
      <c r="C9" s="3"/>
    </row>
    <row r="10" spans="1:5" s="4" customFormat="1" ht="24.9" customHeight="1" x14ac:dyDescent="0.3">
      <c r="A10" s="1"/>
      <c r="B10" s="1"/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9F82-A583-40B0-949E-3354C541A0A3}">
  <dimension ref="A1:E98"/>
  <sheetViews>
    <sheetView zoomScaleNormal="100" workbookViewId="0">
      <selection activeCell="B12" sqref="B12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3" width="22.8984375" style="2" customWidth="1"/>
    <col min="4" max="4" width="20.6992187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107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C4" s="3"/>
    </row>
    <row r="5" spans="1:5" ht="24.9" customHeight="1" x14ac:dyDescent="0.3">
      <c r="B5" s="6" t="s">
        <v>104</v>
      </c>
      <c r="C5" s="14">
        <v>2024</v>
      </c>
      <c r="D5" s="14">
        <v>2023</v>
      </c>
    </row>
    <row r="6" spans="1:5" ht="24.9" customHeight="1" x14ac:dyDescent="0.3">
      <c r="B6" s="1" t="s">
        <v>100</v>
      </c>
      <c r="C6" s="3">
        <v>604.20000000000005</v>
      </c>
      <c r="D6" s="1" t="s">
        <v>102</v>
      </c>
    </row>
    <row r="7" spans="1:5" ht="24.9" customHeight="1" x14ac:dyDescent="0.3">
      <c r="B7" s="1" t="s">
        <v>101</v>
      </c>
      <c r="C7" s="3">
        <v>604.20000000000005</v>
      </c>
      <c r="D7" s="1" t="s">
        <v>102</v>
      </c>
    </row>
    <row r="8" spans="1:5" ht="24.9" customHeight="1" x14ac:dyDescent="0.3">
      <c r="C8" s="3"/>
    </row>
    <row r="9" spans="1:5" ht="24.9" customHeight="1" x14ac:dyDescent="0.3">
      <c r="B9" s="6" t="s">
        <v>105</v>
      </c>
      <c r="C9" s="3"/>
    </row>
    <row r="10" spans="1:5" s="4" customFormat="1" ht="24.9" customHeight="1" x14ac:dyDescent="0.3">
      <c r="A10" s="1"/>
      <c r="B10" s="1" t="s">
        <v>155</v>
      </c>
      <c r="C10" s="3"/>
      <c r="D10" s="1"/>
      <c r="E10" s="5"/>
    </row>
    <row r="11" spans="1:5" ht="24.9" customHeight="1" x14ac:dyDescent="0.3">
      <c r="C11" s="3"/>
    </row>
    <row r="12" spans="1:5" ht="24.9" customHeight="1" x14ac:dyDescent="0.3">
      <c r="C12" s="3"/>
    </row>
    <row r="13" spans="1:5" ht="24.9" customHeight="1" x14ac:dyDescent="0.3">
      <c r="C13" s="3"/>
    </row>
    <row r="14" spans="1:5" ht="24.9" customHeight="1" x14ac:dyDescent="0.3">
      <c r="C14" s="3"/>
    </row>
    <row r="15" spans="1:5" ht="24.9" customHeight="1" x14ac:dyDescent="0.3">
      <c r="C15" s="3"/>
    </row>
    <row r="16" spans="1:5" ht="24.9" customHeight="1" x14ac:dyDescent="0.3">
      <c r="C16" s="3"/>
    </row>
    <row r="17" spans="1:5" ht="24.9" customHeight="1" x14ac:dyDescent="0.3">
      <c r="C17" s="3"/>
    </row>
    <row r="18" spans="1:5" s="6" customFormat="1" ht="24.9" customHeight="1" x14ac:dyDescent="0.3"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B008-2DA2-41B3-9760-ADAFB9768133}">
  <dimension ref="A1:F98"/>
  <sheetViews>
    <sheetView topLeftCell="A15" zoomScale="77" zoomScaleNormal="77" workbookViewId="0">
      <selection activeCell="B42" sqref="B42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0</v>
      </c>
      <c r="D2" s="3">
        <v>0</v>
      </c>
      <c r="E2" s="1" t="s">
        <v>59</v>
      </c>
    </row>
    <row r="3" spans="1:6" ht="24.9" customHeight="1" x14ac:dyDescent="0.3">
      <c r="A3" s="1" t="s">
        <v>1</v>
      </c>
      <c r="B3" s="1" t="s">
        <v>147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4313.88</v>
      </c>
      <c r="D4" s="3">
        <v>2425.69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61.11</v>
      </c>
      <c r="D9" s="3">
        <v>14.27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1750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3850</v>
      </c>
      <c r="D13" s="3">
        <v>4650</v>
      </c>
      <c r="E13" s="1" t="s">
        <v>59</v>
      </c>
    </row>
    <row r="14" spans="1:6" ht="24.9" customHeight="1" x14ac:dyDescent="0.3">
      <c r="A14" s="1" t="s">
        <v>11</v>
      </c>
      <c r="B14" s="1" t="s">
        <v>148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149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450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8224.99</v>
      </c>
      <c r="D18" s="8">
        <f>SUM(D2:D17)</f>
        <v>9289.9599999999991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4170</v>
      </c>
      <c r="D19" s="3">
        <v>6904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88.44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65.77</v>
      </c>
      <c r="D22" s="3">
        <v>1927.56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600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90.79</v>
      </c>
      <c r="D25" s="3">
        <v>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249</v>
      </c>
      <c r="D27" s="3">
        <v>190.32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143.71</v>
      </c>
      <c r="D30" s="3">
        <v>229.14</v>
      </c>
      <c r="E30" s="1" t="s">
        <v>57</v>
      </c>
    </row>
    <row r="31" spans="1:6" ht="24.9" customHeight="1" x14ac:dyDescent="0.3">
      <c r="A31" s="1" t="s">
        <v>11</v>
      </c>
      <c r="B31" s="1" t="s">
        <v>150</v>
      </c>
      <c r="C31" s="3">
        <v>1656.14</v>
      </c>
      <c r="D31" s="3">
        <v>153.28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1643.9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151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152</v>
      </c>
      <c r="C36" s="3">
        <v>15.27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8723.02</v>
      </c>
      <c r="D37" s="8">
        <f>SUM(D19:D36)</f>
        <v>9404.2999999999993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FC6E-F4D3-497F-9668-9F852F4D7962}">
  <dimension ref="A1:F98"/>
  <sheetViews>
    <sheetView topLeftCell="A6" zoomScaleNormal="100" workbookViewId="0">
      <selection activeCell="C19" sqref="C19:C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2823504.65</v>
      </c>
      <c r="D2" s="3">
        <v>2619887.1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66750.25</v>
      </c>
      <c r="D4" s="3">
        <v>37278.76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123475.02</v>
      </c>
      <c r="D9" s="3">
        <v>2977.63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3600</v>
      </c>
      <c r="D11" s="3">
        <v>250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10169</v>
      </c>
      <c r="D16" s="3">
        <v>10191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85070.37</v>
      </c>
      <c r="D17" s="3">
        <v>71043.7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3112569.29</v>
      </c>
      <c r="D18" s="8">
        <f>SUM(D2:D17)</f>
        <v>2741628.19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1121076.5599999998</v>
      </c>
      <c r="D19" s="3">
        <v>681874.02999999991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116957.40999999999</v>
      </c>
      <c r="D20" s="3">
        <v>75844.219999999987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331810.06999999995</v>
      </c>
      <c r="D21" s="3">
        <v>47350.35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221056.63999999998</v>
      </c>
      <c r="D22" s="3">
        <v>199105.12999999998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4547.2200000000012</v>
      </c>
      <c r="D24" s="3">
        <v>1650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420946</v>
      </c>
      <c r="D25" s="3">
        <v>200390.94999999995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9120.4900000000016</v>
      </c>
      <c r="D26" s="3">
        <v>2015.3700000000001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45082.219999999994</v>
      </c>
      <c r="D27" s="3">
        <v>34965.64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87191.76</v>
      </c>
      <c r="D29" s="3">
        <v>53566.400000000001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1190.6600000000001</v>
      </c>
      <c r="D30" s="3">
        <v>1635.85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9417.4600000000009</v>
      </c>
      <c r="D31" s="3">
        <v>8143.0300000000007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10016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606311.43999999994</v>
      </c>
      <c r="D34" s="3">
        <v>385589.07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81448.97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3056156.9</v>
      </c>
      <c r="D37" s="8">
        <f>SUM(D19:D36)</f>
        <v>1702146.0399999998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1EC-2543-44D3-BE80-BD3EE81115E2}">
  <dimension ref="A1:F92"/>
  <sheetViews>
    <sheetView topLeftCell="A9" zoomScaleNormal="100" workbookViewId="0">
      <selection activeCell="F32" sqref="F32"/>
    </sheetView>
  </sheetViews>
  <sheetFormatPr baseColWidth="10" defaultColWidth="10.8984375" defaultRowHeight="15.6" x14ac:dyDescent="0.3"/>
  <cols>
    <col min="1" max="1" width="11.8984375" style="1" customWidth="1"/>
    <col min="2" max="2" width="24.3984375" style="1" bestFit="1" customWidth="1"/>
    <col min="3" max="3" width="22.8984375" style="2" customWidth="1"/>
    <col min="4" max="4" width="13.59765625" style="1" bestFit="1" customWidth="1"/>
    <col min="5" max="5" width="14.8984375" style="5" bestFit="1" customWidth="1"/>
    <col min="6" max="6" width="13.59765625" style="1" bestFit="1" customWidth="1"/>
    <col min="7" max="16384" width="10.8984375" style="1"/>
  </cols>
  <sheetData>
    <row r="1" spans="1:6" s="7" customFormat="1" ht="24.9" customHeight="1" x14ac:dyDescent="0.3">
      <c r="A1" s="7" t="s">
        <v>116</v>
      </c>
      <c r="B1" s="6" t="s">
        <v>103</v>
      </c>
    </row>
    <row r="2" spans="1:6" ht="24.9" customHeight="1" x14ac:dyDescent="0.3">
      <c r="C2" s="14">
        <v>2024</v>
      </c>
      <c r="D2" s="14">
        <v>2024</v>
      </c>
      <c r="E2" s="14">
        <v>2023</v>
      </c>
      <c r="F2" s="14">
        <v>2023</v>
      </c>
    </row>
    <row r="3" spans="1:6" ht="24.9" customHeight="1" x14ac:dyDescent="0.3">
      <c r="C3" s="3" t="s">
        <v>117</v>
      </c>
      <c r="D3" s="1" t="s">
        <v>118</v>
      </c>
      <c r="E3" s="3" t="s">
        <v>117</v>
      </c>
      <c r="F3" s="1" t="s">
        <v>118</v>
      </c>
    </row>
    <row r="4" spans="1:6" ht="24.9" customHeight="1" x14ac:dyDescent="0.3">
      <c r="B4" s="1" t="s">
        <v>119</v>
      </c>
      <c r="C4" s="3">
        <v>4344.43</v>
      </c>
      <c r="D4" s="3">
        <v>4344.43</v>
      </c>
      <c r="E4" s="3">
        <v>5338.84</v>
      </c>
      <c r="F4" s="3">
        <v>5338.84</v>
      </c>
    </row>
    <row r="5" spans="1:6" ht="24.9" customHeight="1" x14ac:dyDescent="0.3">
      <c r="B5" s="1" t="s">
        <v>120</v>
      </c>
      <c r="C5" s="3">
        <v>14818.139999999998</v>
      </c>
      <c r="D5" s="3">
        <v>14818.139999999998</v>
      </c>
      <c r="E5" s="3">
        <v>6557.22</v>
      </c>
      <c r="F5" s="3">
        <v>6557.22</v>
      </c>
    </row>
    <row r="6" spans="1:6" ht="24.9" customHeight="1" x14ac:dyDescent="0.3">
      <c r="B6" s="1" t="s">
        <v>121</v>
      </c>
      <c r="C6" s="3">
        <v>19254.87</v>
      </c>
      <c r="D6" s="3">
        <v>19254.87</v>
      </c>
      <c r="E6" s="3">
        <v>2911.62</v>
      </c>
      <c r="F6" s="3">
        <v>2911.62</v>
      </c>
    </row>
    <row r="7" spans="1:6" ht="24.9" customHeight="1" x14ac:dyDescent="0.3">
      <c r="B7" s="1" t="s">
        <v>122</v>
      </c>
      <c r="C7" s="3">
        <v>4672.4800000000005</v>
      </c>
      <c r="D7" s="3">
        <v>4672.4800000000005</v>
      </c>
      <c r="E7" s="3">
        <v>9667.6899999999987</v>
      </c>
      <c r="F7" s="3">
        <v>9667.6899999999987</v>
      </c>
    </row>
    <row r="8" spans="1:6" ht="24.9" customHeight="1" x14ac:dyDescent="0.3">
      <c r="B8" s="1" t="s">
        <v>123</v>
      </c>
      <c r="C8" s="3">
        <v>10997.259999999998</v>
      </c>
      <c r="D8" s="3">
        <v>10997.259999999998</v>
      </c>
      <c r="E8" s="3">
        <v>9809.380000000001</v>
      </c>
      <c r="F8" s="3">
        <v>9809.380000000001</v>
      </c>
    </row>
    <row r="9" spans="1:6" ht="24.9" customHeight="1" x14ac:dyDescent="0.3">
      <c r="B9" s="1" t="s">
        <v>124</v>
      </c>
      <c r="C9" s="3">
        <v>4848.59</v>
      </c>
      <c r="D9" s="3">
        <v>4848.59</v>
      </c>
      <c r="E9" s="3">
        <v>3547.9599999999996</v>
      </c>
      <c r="F9" s="3">
        <v>3547.9599999999996</v>
      </c>
    </row>
    <row r="10" spans="1:6" ht="24.9" customHeight="1" x14ac:dyDescent="0.3">
      <c r="B10" s="1" t="s">
        <v>125</v>
      </c>
      <c r="C10" s="3">
        <v>9925.98</v>
      </c>
      <c r="D10" s="3">
        <v>9925.98</v>
      </c>
      <c r="E10" s="3">
        <v>986.93999999999994</v>
      </c>
      <c r="F10" s="3">
        <v>986.93999999999994</v>
      </c>
    </row>
    <row r="11" spans="1:6" ht="24.9" customHeight="1" x14ac:dyDescent="0.3">
      <c r="B11" s="1" t="s">
        <v>126</v>
      </c>
      <c r="C11" s="3">
        <v>8076.86</v>
      </c>
      <c r="D11" s="3">
        <v>8076.86</v>
      </c>
      <c r="E11" s="3">
        <v>11084.279999999999</v>
      </c>
      <c r="F11" s="3">
        <v>11084.279999999999</v>
      </c>
    </row>
    <row r="12" spans="1:6" s="6" customFormat="1" ht="24.9" customHeight="1" x14ac:dyDescent="0.3">
      <c r="B12" s="1" t="s">
        <v>127</v>
      </c>
      <c r="C12" s="3">
        <v>7408.89</v>
      </c>
      <c r="D12" s="3">
        <v>7408.89</v>
      </c>
      <c r="E12" s="3">
        <v>6470.2300000000005</v>
      </c>
      <c r="F12" s="3">
        <v>6470.2300000000005</v>
      </c>
    </row>
    <row r="13" spans="1:6" ht="24.9" customHeight="1" x14ac:dyDescent="0.3">
      <c r="B13" s="1" t="s">
        <v>128</v>
      </c>
      <c r="C13" s="3">
        <v>12600.15</v>
      </c>
      <c r="D13" s="3">
        <v>12600.15</v>
      </c>
      <c r="E13" s="3">
        <v>3766.6500000000005</v>
      </c>
      <c r="F13" s="3">
        <v>3766.6500000000005</v>
      </c>
    </row>
    <row r="14" spans="1:6" ht="24.9" customHeight="1" x14ac:dyDescent="0.3">
      <c r="B14" s="1" t="s">
        <v>129</v>
      </c>
      <c r="C14" s="3">
        <v>5920.4299999999994</v>
      </c>
      <c r="D14" s="3">
        <v>5920.4299999999994</v>
      </c>
      <c r="E14" s="3">
        <v>3638.7</v>
      </c>
      <c r="F14" s="3">
        <v>3638.7</v>
      </c>
    </row>
    <row r="15" spans="1:6" ht="24.9" customHeight="1" x14ac:dyDescent="0.3">
      <c r="B15" s="1" t="s">
        <v>130</v>
      </c>
      <c r="C15" s="3">
        <v>7972.5400000000009</v>
      </c>
      <c r="D15" s="3">
        <v>7972.5400000000009</v>
      </c>
      <c r="E15" s="3">
        <v>6668.4400000000005</v>
      </c>
      <c r="F15" s="3">
        <v>6668.4400000000005</v>
      </c>
    </row>
    <row r="16" spans="1:6" ht="24.9" customHeight="1" x14ac:dyDescent="0.3">
      <c r="B16" s="1" t="s">
        <v>131</v>
      </c>
      <c r="C16" s="3">
        <v>14030.76</v>
      </c>
      <c r="D16" s="3">
        <v>14030.76</v>
      </c>
      <c r="E16" s="3">
        <v>10643.650000000001</v>
      </c>
      <c r="F16" s="3">
        <v>10643.650000000001</v>
      </c>
    </row>
    <row r="17" spans="1:6" ht="24.9" customHeight="1" x14ac:dyDescent="0.3">
      <c r="B17" s="1" t="s">
        <v>132</v>
      </c>
      <c r="C17" s="3">
        <v>8413.4200000000019</v>
      </c>
      <c r="D17" s="3">
        <v>8413.4200000000019</v>
      </c>
      <c r="E17" s="3">
        <v>6244.5299999999988</v>
      </c>
      <c r="F17" s="3">
        <v>6244.5299999999988</v>
      </c>
    </row>
    <row r="18" spans="1:6" ht="24.9" customHeight="1" x14ac:dyDescent="0.3">
      <c r="B18" s="1" t="s">
        <v>133</v>
      </c>
      <c r="C18" s="3">
        <v>5556.8399999999992</v>
      </c>
      <c r="D18" s="3">
        <v>5556.8399999999992</v>
      </c>
      <c r="E18" s="3">
        <v>3419.5600000000004</v>
      </c>
      <c r="F18" s="3">
        <v>3419.5600000000004</v>
      </c>
    </row>
    <row r="19" spans="1:6" ht="24.9" customHeight="1" x14ac:dyDescent="0.3">
      <c r="B19" s="1" t="s">
        <v>134</v>
      </c>
      <c r="C19" s="3">
        <v>9190.91</v>
      </c>
      <c r="D19" s="3">
        <v>9190.91</v>
      </c>
      <c r="E19" s="3">
        <v>5469.46</v>
      </c>
      <c r="F19" s="3">
        <v>5469.46</v>
      </c>
    </row>
    <row r="20" spans="1:6" ht="24.9" customHeight="1" x14ac:dyDescent="0.3">
      <c r="B20" s="1" t="s">
        <v>135</v>
      </c>
      <c r="C20" s="3">
        <v>6327.170000000001</v>
      </c>
      <c r="D20" s="3">
        <v>6327.170000000001</v>
      </c>
      <c r="E20" s="3">
        <v>6745.4199999999992</v>
      </c>
      <c r="F20" s="3">
        <v>6745.4199999999992</v>
      </c>
    </row>
    <row r="21" spans="1:6" ht="24.9" customHeight="1" x14ac:dyDescent="0.3">
      <c r="B21" s="1" t="s">
        <v>136</v>
      </c>
      <c r="C21" s="3">
        <v>4817.34</v>
      </c>
      <c r="D21" s="3">
        <v>4817.34</v>
      </c>
      <c r="E21" s="3">
        <v>5776.2899999999991</v>
      </c>
      <c r="F21" s="3">
        <v>5776.2899999999991</v>
      </c>
    </row>
    <row r="22" spans="1:6" ht="24.9" customHeight="1" x14ac:dyDescent="0.3">
      <c r="B22" s="1" t="s">
        <v>137</v>
      </c>
      <c r="C22" s="3">
        <v>9494.6699999999983</v>
      </c>
      <c r="D22" s="3">
        <v>9494.6699999999983</v>
      </c>
      <c r="E22" s="3">
        <v>9341</v>
      </c>
      <c r="F22" s="3">
        <v>9341</v>
      </c>
    </row>
    <row r="23" spans="1:6" ht="24.9" customHeight="1" x14ac:dyDescent="0.3">
      <c r="B23" s="1" t="s">
        <v>138</v>
      </c>
      <c r="C23" s="3">
        <v>6266.1699999999992</v>
      </c>
      <c r="D23" s="3">
        <v>6266.1699999999992</v>
      </c>
      <c r="E23" s="3">
        <v>2702.11</v>
      </c>
      <c r="F23" s="3">
        <v>2702.11</v>
      </c>
    </row>
    <row r="24" spans="1:6" ht="24.9" customHeight="1" x14ac:dyDescent="0.3">
      <c r="B24" s="1" t="s">
        <v>139</v>
      </c>
      <c r="C24" s="3">
        <v>8124.8600000000006</v>
      </c>
      <c r="D24" s="3">
        <v>8124.8600000000006</v>
      </c>
      <c r="E24" s="3">
        <v>6005.23</v>
      </c>
      <c r="F24" s="3">
        <v>6005.23</v>
      </c>
    </row>
    <row r="25" spans="1:6" ht="24.9" customHeight="1" x14ac:dyDescent="0.3">
      <c r="B25" s="1" t="s">
        <v>140</v>
      </c>
      <c r="C25" s="3">
        <v>12818.889999999998</v>
      </c>
      <c r="D25" s="3">
        <v>12818.889999999998</v>
      </c>
      <c r="E25" s="3">
        <v>12912.18</v>
      </c>
      <c r="F25" s="3">
        <v>12912.18</v>
      </c>
    </row>
    <row r="26" spans="1:6" ht="24.9" customHeight="1" x14ac:dyDescent="0.3">
      <c r="A26" s="3"/>
      <c r="B26" s="11" t="s">
        <v>141</v>
      </c>
      <c r="C26" s="12">
        <v>7875.02</v>
      </c>
      <c r="D26" s="12">
        <v>7875.02</v>
      </c>
      <c r="E26" s="12">
        <v>1974.7500000000002</v>
      </c>
      <c r="F26" s="12">
        <v>1974.7500000000002</v>
      </c>
    </row>
    <row r="27" spans="1:6" ht="24.9" customHeight="1" x14ac:dyDescent="0.3">
      <c r="A27" s="3"/>
      <c r="C27" s="3">
        <f>SUM(C4:C26)</f>
        <v>203756.66999999998</v>
      </c>
      <c r="D27" s="3">
        <f>SUM(D4:D26)</f>
        <v>203756.66999999998</v>
      </c>
      <c r="E27" s="3">
        <f t="shared" ref="E27:F27" si="0">SUM(E4:E26)</f>
        <v>141682.13</v>
      </c>
      <c r="F27" s="3">
        <f t="shared" si="0"/>
        <v>141682.13</v>
      </c>
    </row>
    <row r="28" spans="1:6" ht="24.9" customHeight="1" x14ac:dyDescent="0.3">
      <c r="A28" s="3"/>
      <c r="C28" s="3"/>
    </row>
    <row r="29" spans="1:6" ht="24.9" customHeight="1" x14ac:dyDescent="0.3">
      <c r="A29" s="1" t="s">
        <v>143</v>
      </c>
      <c r="C29" s="3"/>
    </row>
    <row r="30" spans="1:6" ht="24.9" customHeight="1" x14ac:dyDescent="0.3">
      <c r="A30" s="3"/>
      <c r="C30" s="3"/>
    </row>
    <row r="31" spans="1:6" s="6" customFormat="1" ht="24.9" customHeight="1" x14ac:dyDescent="0.3">
      <c r="C31" s="8"/>
      <c r="E31" s="9"/>
    </row>
    <row r="32" spans="1:6" ht="24" customHeight="1" x14ac:dyDescent="0.3"/>
    <row r="33" spans="1:1" ht="24" customHeight="1" x14ac:dyDescent="0.3"/>
    <row r="34" spans="1:1" ht="24" customHeight="1" x14ac:dyDescent="0.3"/>
    <row r="35" spans="1:1" ht="24" customHeight="1" x14ac:dyDescent="0.3"/>
    <row r="36" spans="1:1" ht="24" customHeight="1" x14ac:dyDescent="0.3"/>
    <row r="37" spans="1:1" ht="24" customHeight="1" x14ac:dyDescent="0.3"/>
    <row r="38" spans="1:1" ht="24" customHeight="1" x14ac:dyDescent="0.3"/>
    <row r="39" spans="1:1" ht="24" customHeight="1" x14ac:dyDescent="0.3"/>
    <row r="40" spans="1:1" ht="24" customHeight="1" x14ac:dyDescent="0.3">
      <c r="A40" s="3"/>
    </row>
    <row r="41" spans="1:1" ht="24" customHeight="1" x14ac:dyDescent="0.3"/>
    <row r="42" spans="1:1" ht="24" customHeight="1" x14ac:dyDescent="0.3"/>
    <row r="43" spans="1:1" ht="24" customHeight="1" x14ac:dyDescent="0.3"/>
    <row r="44" spans="1:1" ht="24" customHeight="1" x14ac:dyDescent="0.3"/>
    <row r="45" spans="1:1" ht="24" customHeight="1" x14ac:dyDescent="0.3"/>
    <row r="46" spans="1:1" ht="24" customHeight="1" x14ac:dyDescent="0.3"/>
    <row r="47" spans="1:1" ht="24" customHeight="1" x14ac:dyDescent="0.3"/>
    <row r="48" spans="1:1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FE24-1DE9-4EA2-A4D8-3B3BBB24AA21}">
  <dimension ref="A1:F98"/>
  <sheetViews>
    <sheetView topLeftCell="A5" zoomScaleNormal="100" workbookViewId="0">
      <selection activeCell="C19" sqref="C19:C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1518446.85</v>
      </c>
      <c r="D2" s="3">
        <v>1341182.45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69528.39</v>
      </c>
      <c r="D4" s="3">
        <v>13164.41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41810.1</v>
      </c>
      <c r="D5" s="3">
        <v>29052.92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9133.81</v>
      </c>
      <c r="D9" s="3">
        <v>302.57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200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7000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3100</v>
      </c>
      <c r="D16" s="3">
        <v>3680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582.36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1642801.5100000002</v>
      </c>
      <c r="D18" s="8">
        <f>SUM(D2:D17)</f>
        <v>1394382.3499999999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599041.88</v>
      </c>
      <c r="D19" s="3">
        <v>589109.72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95598.780000000013</v>
      </c>
      <c r="D20" s="3">
        <v>74535.42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77589.14</v>
      </c>
      <c r="D21" s="3">
        <v>525174.66999999993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213864.72999999998</v>
      </c>
      <c r="D22" s="3">
        <v>274766.09000000008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1592.01</v>
      </c>
      <c r="D23" s="3">
        <v>117627.3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35308.910000000003</v>
      </c>
      <c r="D24" s="3">
        <v>112096.62999999999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59448.37999999999</v>
      </c>
      <c r="D25" s="3">
        <v>45199.1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33243.439999999995</v>
      </c>
      <c r="D26" s="3">
        <v>29102.449999999997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8604.6499999999978</v>
      </c>
      <c r="D27" s="3">
        <v>37552.94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9790.9</v>
      </c>
      <c r="D29" s="3">
        <v>36820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1108.56</v>
      </c>
      <c r="D30" s="3">
        <v>1901.4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7257.46</v>
      </c>
      <c r="D31" s="3">
        <v>20593.300000000003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5000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305943.49</v>
      </c>
      <c r="D34" s="3">
        <v>142158.32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30371.32</v>
      </c>
      <c r="D36" s="3">
        <v>115.3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1478763.65</v>
      </c>
      <c r="D37" s="8">
        <f>SUM(D19:D36)</f>
        <v>2011752.6400000001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588F-A39D-45DF-913B-B823B2FA0486}">
  <dimension ref="A1:F98"/>
  <sheetViews>
    <sheetView topLeftCell="A20" zoomScaleNormal="100" workbookViewId="0">
      <selection activeCell="B46" sqref="B4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0</v>
      </c>
      <c r="D2" s="3">
        <v>0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0</v>
      </c>
      <c r="D18" s="8">
        <f>SUM(D2:D17)</f>
        <v>0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0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0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0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0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0</v>
      </c>
      <c r="D25" s="3">
        <v>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0</v>
      </c>
      <c r="D27" s="3">
        <v>0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0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0</v>
      </c>
      <c r="D31" s="3">
        <v>0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0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0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0</v>
      </c>
      <c r="D37" s="8">
        <f>SUM(D19:D36)</f>
        <v>0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DECE-B571-4FC3-9B54-092E350AFAA8}">
  <dimension ref="A1:E98"/>
  <sheetViews>
    <sheetView zoomScaleNormal="100" workbookViewId="0">
      <selection activeCell="B17" sqref="B17"/>
    </sheetView>
  </sheetViews>
  <sheetFormatPr baseColWidth="10" defaultColWidth="10.8984375" defaultRowHeight="15.6" x14ac:dyDescent="0.3"/>
  <cols>
    <col min="1" max="1" width="15.19921875" style="1" bestFit="1" customWidth="1"/>
    <col min="2" max="2" width="99.19921875" style="1" customWidth="1"/>
    <col min="3" max="3" width="22.8984375" style="2" customWidth="1"/>
    <col min="4" max="4" width="24.09765625" style="1" customWidth="1"/>
    <col min="5" max="5" width="13" style="5" bestFit="1" customWidth="1"/>
    <col min="6" max="16384" width="10.8984375" style="1"/>
  </cols>
  <sheetData>
    <row r="1" spans="1:5" s="7" customFormat="1" ht="24.9" customHeight="1" x14ac:dyDescent="0.3">
      <c r="A1" s="7" t="s">
        <v>111</v>
      </c>
      <c r="B1" s="6" t="s">
        <v>103</v>
      </c>
    </row>
    <row r="2" spans="1:5" ht="24.9" customHeight="1" x14ac:dyDescent="0.3">
      <c r="B2" s="1" t="s">
        <v>155</v>
      </c>
      <c r="C2" s="3"/>
    </row>
    <row r="3" spans="1:5" ht="24.9" customHeight="1" x14ac:dyDescent="0.3">
      <c r="C3" s="3"/>
    </row>
    <row r="4" spans="1:5" ht="24.9" customHeight="1" x14ac:dyDescent="0.3">
      <c r="A4" s="6"/>
      <c r="B4" s="6" t="s">
        <v>145</v>
      </c>
      <c r="C4" s="14">
        <v>2024</v>
      </c>
      <c r="D4" s="14">
        <v>2023</v>
      </c>
    </row>
    <row r="5" spans="1:5" ht="24.9" customHeight="1" x14ac:dyDescent="0.3">
      <c r="B5" s="1" t="s">
        <v>100</v>
      </c>
      <c r="C5" s="3">
        <v>137583.24</v>
      </c>
      <c r="D5" s="3">
        <v>17300.82</v>
      </c>
    </row>
    <row r="6" spans="1:5" ht="24.9" customHeight="1" x14ac:dyDescent="0.3">
      <c r="B6" s="1" t="s">
        <v>101</v>
      </c>
      <c r="C6" s="3">
        <v>137582.86000000002</v>
      </c>
      <c r="D6" s="3">
        <v>17300.82</v>
      </c>
    </row>
    <row r="7" spans="1:5" ht="24.9" customHeight="1" x14ac:dyDescent="0.3">
      <c r="A7" s="6"/>
      <c r="C7" s="3"/>
      <c r="D7" s="3"/>
    </row>
    <row r="8" spans="1:5" ht="24.9" customHeight="1" x14ac:dyDescent="0.3">
      <c r="B8" s="6" t="s">
        <v>105</v>
      </c>
      <c r="C8" s="3"/>
      <c r="D8" s="3"/>
    </row>
    <row r="9" spans="1:5" ht="24.9" customHeight="1" x14ac:dyDescent="0.3">
      <c r="B9" s="6" t="s">
        <v>109</v>
      </c>
      <c r="C9" s="3"/>
      <c r="D9" s="3"/>
    </row>
    <row r="10" spans="1:5" s="4" customFormat="1" ht="24.9" customHeight="1" x14ac:dyDescent="0.3">
      <c r="A10" s="1"/>
      <c r="B10" s="1" t="s">
        <v>100</v>
      </c>
      <c r="C10" s="3">
        <v>157</v>
      </c>
      <c r="D10" s="3">
        <v>750</v>
      </c>
      <c r="E10" s="5"/>
    </row>
    <row r="11" spans="1:5" ht="24.9" customHeight="1" x14ac:dyDescent="0.3">
      <c r="B11" s="1" t="s">
        <v>101</v>
      </c>
      <c r="C11" s="3">
        <v>157</v>
      </c>
      <c r="D11" s="3">
        <v>750</v>
      </c>
    </row>
    <row r="12" spans="1:5" ht="24.9" customHeight="1" x14ac:dyDescent="0.3">
      <c r="C12" s="3"/>
      <c r="D12" s="3"/>
    </row>
    <row r="13" spans="1:5" ht="24.9" customHeight="1" x14ac:dyDescent="0.3">
      <c r="B13" s="6" t="s">
        <v>110</v>
      </c>
      <c r="C13" s="3"/>
      <c r="D13" s="3"/>
    </row>
    <row r="14" spans="1:5" ht="24.9" customHeight="1" x14ac:dyDescent="0.3">
      <c r="B14" s="1" t="s">
        <v>100</v>
      </c>
      <c r="C14" s="3">
        <v>5336</v>
      </c>
      <c r="D14" s="3">
        <v>575.66999999999996</v>
      </c>
    </row>
    <row r="15" spans="1:5" ht="24.9" customHeight="1" x14ac:dyDescent="0.3">
      <c r="B15" s="1" t="s">
        <v>101</v>
      </c>
      <c r="C15" s="3">
        <v>5336</v>
      </c>
      <c r="D15" s="3">
        <v>575.66999999999996</v>
      </c>
    </row>
    <row r="16" spans="1:5" ht="24.9" customHeight="1" x14ac:dyDescent="0.3">
      <c r="C16" s="13"/>
    </row>
    <row r="17" spans="1:5" ht="24.9" customHeight="1" x14ac:dyDescent="0.3">
      <c r="C17" s="3"/>
    </row>
    <row r="18" spans="1:5" s="6" customFormat="1" ht="24.9" customHeight="1" x14ac:dyDescent="0.3">
      <c r="A18" s="1" t="s">
        <v>143</v>
      </c>
      <c r="C18" s="8"/>
      <c r="E18" s="9"/>
    </row>
    <row r="19" spans="1:5" ht="24.9" customHeight="1" x14ac:dyDescent="0.3">
      <c r="C19" s="3"/>
    </row>
    <row r="20" spans="1:5" ht="24.9" customHeight="1" x14ac:dyDescent="0.3">
      <c r="C20" s="3"/>
    </row>
    <row r="21" spans="1:5" ht="24.9" customHeight="1" x14ac:dyDescent="0.3">
      <c r="C21" s="3"/>
    </row>
    <row r="22" spans="1:5" ht="24.9" customHeight="1" x14ac:dyDescent="0.3">
      <c r="C22" s="3"/>
    </row>
    <row r="23" spans="1:5" ht="24.9" customHeight="1" x14ac:dyDescent="0.3">
      <c r="C23" s="3"/>
    </row>
    <row r="24" spans="1:5" ht="24.9" customHeight="1" x14ac:dyDescent="0.3">
      <c r="C24" s="3"/>
    </row>
    <row r="25" spans="1:5" ht="24.9" customHeight="1" x14ac:dyDescent="0.3">
      <c r="C25" s="3"/>
    </row>
    <row r="26" spans="1:5" ht="24.9" customHeight="1" x14ac:dyDescent="0.3">
      <c r="C26" s="3"/>
    </row>
    <row r="27" spans="1:5" ht="24.9" customHeight="1" x14ac:dyDescent="0.3">
      <c r="C27" s="3"/>
    </row>
    <row r="28" spans="1:5" ht="24.9" customHeight="1" x14ac:dyDescent="0.3">
      <c r="C28" s="3"/>
    </row>
    <row r="29" spans="1:5" ht="24.9" customHeight="1" x14ac:dyDescent="0.3">
      <c r="C29" s="3"/>
    </row>
    <row r="30" spans="1:5" ht="24.9" customHeight="1" x14ac:dyDescent="0.3">
      <c r="C30" s="3"/>
    </row>
    <row r="31" spans="1:5" ht="24.9" customHeight="1" x14ac:dyDescent="0.3">
      <c r="C31" s="3"/>
    </row>
    <row r="32" spans="1:5" ht="24.9" customHeight="1" x14ac:dyDescent="0.3">
      <c r="A32" s="3"/>
      <c r="C32" s="3"/>
    </row>
    <row r="33" spans="1:5" ht="24.9" customHeight="1" x14ac:dyDescent="0.3">
      <c r="A33" s="3"/>
      <c r="C33" s="3"/>
    </row>
    <row r="34" spans="1:5" ht="24.9" customHeight="1" x14ac:dyDescent="0.3">
      <c r="A34" s="3"/>
      <c r="C34" s="3"/>
    </row>
    <row r="35" spans="1:5" ht="24.9" customHeight="1" x14ac:dyDescent="0.3">
      <c r="A35" s="3"/>
      <c r="C35" s="3"/>
    </row>
    <row r="36" spans="1:5" ht="24.9" customHeight="1" x14ac:dyDescent="0.3">
      <c r="A36" s="3"/>
      <c r="C36" s="3"/>
    </row>
    <row r="37" spans="1:5" s="6" customFormat="1" ht="24.9" customHeight="1" x14ac:dyDescent="0.3">
      <c r="C37" s="8"/>
      <c r="E37" s="9"/>
    </row>
    <row r="38" spans="1:5" ht="24" customHeight="1" x14ac:dyDescent="0.3"/>
    <row r="39" spans="1:5" ht="24" customHeight="1" x14ac:dyDescent="0.3"/>
    <row r="40" spans="1:5" ht="24" customHeight="1" x14ac:dyDescent="0.3"/>
    <row r="41" spans="1:5" ht="24" customHeight="1" x14ac:dyDescent="0.3"/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>
      <c r="A46" s="3"/>
    </row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2A03-20B9-486D-BF3C-FFAC31DFB3F8}">
  <dimension ref="A1:F98"/>
  <sheetViews>
    <sheetView topLeftCell="A18" zoomScaleNormal="100" workbookViewId="0">
      <selection activeCell="C19" sqref="C19:D36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840483</v>
      </c>
      <c r="D2" s="3">
        <v>779528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150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10228.19</v>
      </c>
      <c r="D4" s="3">
        <v>50827.51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3350.74</v>
      </c>
      <c r="D9" s="3">
        <v>1029.1199999999999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400</v>
      </c>
      <c r="D11" s="3">
        <v>2000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461</v>
      </c>
      <c r="D16" s="3">
        <v>480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32545.200000000001</v>
      </c>
      <c r="D17" s="3">
        <v>15543.16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887618.12999999989</v>
      </c>
      <c r="D18" s="8">
        <f>SUM(D2:D17)</f>
        <v>849407.79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396627.72000000003</v>
      </c>
      <c r="D19" s="3">
        <v>344539.19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72938.240000000005</v>
      </c>
      <c r="D20" s="3">
        <v>68554.77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51934.31</v>
      </c>
      <c r="D21" s="3">
        <v>2594.7800000000002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30468.89</v>
      </c>
      <c r="D22" s="3">
        <v>22281.48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3600.3500000000004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32222.600000000002</v>
      </c>
      <c r="D24" s="3">
        <v>15510.77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48284.21</v>
      </c>
      <c r="D25" s="3">
        <v>18342.400000000001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1993.67</v>
      </c>
      <c r="D26" s="3">
        <v>775.7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12131.7</v>
      </c>
      <c r="D27" s="3">
        <v>18195.060000000001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1104</v>
      </c>
      <c r="D29" s="3">
        <v>780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414.82</v>
      </c>
      <c r="D30" s="3">
        <v>593.84999999999991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9248.84</v>
      </c>
      <c r="D31" s="3">
        <v>8777.58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81377.97</v>
      </c>
      <c r="D34" s="3">
        <v>72277.859999999986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3223.28</v>
      </c>
      <c r="D36" s="3">
        <v>24.439999999999998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745570.59999999986</v>
      </c>
      <c r="D37" s="8">
        <f>SUM(D19:D36)</f>
        <v>573247.88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B382-8363-4259-AB81-0D012E3312D1}">
  <dimension ref="A1:F98"/>
  <sheetViews>
    <sheetView topLeftCell="A19" zoomScaleNormal="100" workbookViewId="0">
      <selection activeCell="B30" sqref="B30"/>
    </sheetView>
  </sheetViews>
  <sheetFormatPr baseColWidth="10" defaultColWidth="10.8984375" defaultRowHeight="15.6" x14ac:dyDescent="0.3"/>
  <cols>
    <col min="1" max="1" width="11.8984375" style="1" customWidth="1"/>
    <col min="2" max="2" width="99.19921875" style="1" customWidth="1"/>
    <col min="3" max="4" width="22.8984375" style="2" customWidth="1"/>
    <col min="5" max="5" width="87.09765625" style="1" customWidth="1"/>
    <col min="6" max="6" width="13" style="5" bestFit="1" customWidth="1"/>
    <col min="7" max="16384" width="10.8984375" style="1"/>
  </cols>
  <sheetData>
    <row r="1" spans="1:6" s="7" customFormat="1" ht="24.9" customHeight="1" x14ac:dyDescent="0.3">
      <c r="A1" s="7" t="s">
        <v>20</v>
      </c>
      <c r="B1" s="6" t="s">
        <v>18</v>
      </c>
      <c r="C1" s="7" t="s">
        <v>19</v>
      </c>
      <c r="D1" s="7" t="s">
        <v>154</v>
      </c>
      <c r="E1" s="7" t="s">
        <v>21</v>
      </c>
      <c r="F1" s="7" t="s">
        <v>60</v>
      </c>
    </row>
    <row r="2" spans="1:6" ht="24.9" customHeight="1" x14ac:dyDescent="0.3">
      <c r="A2" s="1" t="s">
        <v>0</v>
      </c>
      <c r="B2" s="1" t="s">
        <v>3</v>
      </c>
      <c r="C2" s="3">
        <v>19361.670006713244</v>
      </c>
      <c r="D2" s="3">
        <v>18062</v>
      </c>
      <c r="E2" s="1" t="s">
        <v>59</v>
      </c>
    </row>
    <row r="3" spans="1:6" ht="24.9" customHeight="1" x14ac:dyDescent="0.3">
      <c r="A3" s="1" t="s">
        <v>1</v>
      </c>
      <c r="B3" s="1" t="s">
        <v>22</v>
      </c>
      <c r="C3" s="3">
        <v>0</v>
      </c>
      <c r="D3" s="3">
        <v>0</v>
      </c>
      <c r="E3" s="1" t="s">
        <v>59</v>
      </c>
    </row>
    <row r="4" spans="1:6" ht="24.9" customHeight="1" x14ac:dyDescent="0.3">
      <c r="A4" s="1" t="s">
        <v>2</v>
      </c>
      <c r="B4" s="1" t="s">
        <v>23</v>
      </c>
      <c r="C4" s="3">
        <v>0</v>
      </c>
      <c r="D4" s="3">
        <v>0</v>
      </c>
      <c r="E4" s="1" t="s">
        <v>59</v>
      </c>
    </row>
    <row r="5" spans="1:6" ht="24.9" customHeight="1" x14ac:dyDescent="0.3">
      <c r="A5" s="1" t="s">
        <v>4</v>
      </c>
      <c r="B5" s="1" t="s">
        <v>24</v>
      </c>
      <c r="C5" s="3">
        <v>0</v>
      </c>
      <c r="D5" s="3">
        <v>0</v>
      </c>
      <c r="E5" s="1" t="s">
        <v>59</v>
      </c>
    </row>
    <row r="6" spans="1:6" ht="24.9" customHeight="1" x14ac:dyDescent="0.3">
      <c r="A6" s="1" t="s">
        <v>5</v>
      </c>
      <c r="B6" s="1" t="s">
        <v>58</v>
      </c>
      <c r="C6" s="3">
        <v>0</v>
      </c>
      <c r="D6" s="3">
        <v>0</v>
      </c>
      <c r="E6" s="1" t="s">
        <v>59</v>
      </c>
    </row>
    <row r="7" spans="1:6" ht="24.9" customHeight="1" x14ac:dyDescent="0.3">
      <c r="A7" s="1" t="s">
        <v>6</v>
      </c>
      <c r="B7" s="1" t="s">
        <v>12</v>
      </c>
      <c r="C7" s="3">
        <v>0</v>
      </c>
      <c r="D7" s="3">
        <v>0</v>
      </c>
      <c r="E7" s="1" t="s">
        <v>59</v>
      </c>
    </row>
    <row r="8" spans="1:6" ht="24.9" customHeight="1" x14ac:dyDescent="0.3">
      <c r="A8" s="1" t="s">
        <v>7</v>
      </c>
      <c r="B8" s="1" t="s">
        <v>25</v>
      </c>
      <c r="C8" s="3">
        <v>0</v>
      </c>
      <c r="D8" s="3">
        <v>0</v>
      </c>
      <c r="E8" s="1" t="s">
        <v>59</v>
      </c>
    </row>
    <row r="9" spans="1:6" ht="24.9" customHeight="1" x14ac:dyDescent="0.3">
      <c r="A9" s="1" t="s">
        <v>13</v>
      </c>
      <c r="B9" s="1" t="s">
        <v>26</v>
      </c>
      <c r="C9" s="3">
        <v>0</v>
      </c>
      <c r="D9" s="3">
        <v>0</v>
      </c>
      <c r="E9" s="1" t="s">
        <v>59</v>
      </c>
    </row>
    <row r="10" spans="1:6" s="4" customFormat="1" ht="24.9" customHeight="1" x14ac:dyDescent="0.3">
      <c r="A10" s="1" t="s">
        <v>8</v>
      </c>
      <c r="B10" s="1" t="s">
        <v>14</v>
      </c>
      <c r="C10" s="3">
        <v>0</v>
      </c>
      <c r="D10" s="3">
        <v>0</v>
      </c>
      <c r="E10" s="1" t="s">
        <v>59</v>
      </c>
      <c r="F10" s="5"/>
    </row>
    <row r="11" spans="1:6" ht="24.9" customHeight="1" x14ac:dyDescent="0.3">
      <c r="A11" s="1" t="s">
        <v>9</v>
      </c>
      <c r="B11" s="1" t="s">
        <v>27</v>
      </c>
      <c r="C11" s="3">
        <v>0</v>
      </c>
      <c r="D11" s="3">
        <v>0</v>
      </c>
      <c r="E11" s="1" t="s">
        <v>59</v>
      </c>
    </row>
    <row r="12" spans="1:6" ht="24.9" customHeight="1" x14ac:dyDescent="0.3">
      <c r="A12" s="1" t="s">
        <v>10</v>
      </c>
      <c r="B12" s="1" t="s">
        <v>28</v>
      </c>
      <c r="C12" s="3">
        <v>0</v>
      </c>
      <c r="D12" s="3">
        <v>0</v>
      </c>
      <c r="E12" s="1" t="s">
        <v>59</v>
      </c>
    </row>
    <row r="13" spans="1:6" ht="24.9" customHeight="1" x14ac:dyDescent="0.3">
      <c r="A13" s="1" t="s">
        <v>15</v>
      </c>
      <c r="B13" s="1" t="s">
        <v>29</v>
      </c>
      <c r="C13" s="3">
        <v>0</v>
      </c>
      <c r="D13" s="3">
        <v>0</v>
      </c>
      <c r="E13" s="1" t="s">
        <v>59</v>
      </c>
    </row>
    <row r="14" spans="1:6" ht="24.9" customHeight="1" x14ac:dyDescent="0.3">
      <c r="A14" s="1" t="s">
        <v>11</v>
      </c>
      <c r="B14" s="1" t="s">
        <v>30</v>
      </c>
      <c r="C14" s="3">
        <v>0</v>
      </c>
      <c r="D14" s="3">
        <v>0</v>
      </c>
      <c r="E14" s="1" t="s">
        <v>59</v>
      </c>
    </row>
    <row r="15" spans="1:6" ht="24.9" customHeight="1" x14ac:dyDescent="0.3">
      <c r="A15" s="1" t="s">
        <v>16</v>
      </c>
      <c r="B15" s="1" t="s">
        <v>31</v>
      </c>
      <c r="C15" s="3">
        <v>0</v>
      </c>
      <c r="D15" s="3">
        <v>0</v>
      </c>
      <c r="E15" s="1" t="s">
        <v>59</v>
      </c>
    </row>
    <row r="16" spans="1:6" ht="24.9" customHeight="1" x14ac:dyDescent="0.3">
      <c r="A16" s="1" t="s">
        <v>32</v>
      </c>
      <c r="B16" s="1" t="s">
        <v>33</v>
      </c>
      <c r="C16" s="3">
        <v>0</v>
      </c>
      <c r="D16" s="3">
        <v>0</v>
      </c>
      <c r="E16" s="1" t="s">
        <v>59</v>
      </c>
    </row>
    <row r="17" spans="1:6" ht="24.9" customHeight="1" x14ac:dyDescent="0.3">
      <c r="A17" s="1" t="s">
        <v>34</v>
      </c>
      <c r="B17" s="1" t="s">
        <v>35</v>
      </c>
      <c r="C17" s="3">
        <v>0</v>
      </c>
      <c r="D17" s="3">
        <v>0</v>
      </c>
      <c r="E17" s="1" t="s">
        <v>59</v>
      </c>
    </row>
    <row r="18" spans="1:6" s="6" customFormat="1" ht="24.9" customHeight="1" x14ac:dyDescent="0.3">
      <c r="B18" s="6" t="s">
        <v>36</v>
      </c>
      <c r="C18" s="8">
        <f>SUM(C2:C17)</f>
        <v>19361.670006713244</v>
      </c>
      <c r="D18" s="8">
        <f>SUM(D2:D17)</f>
        <v>18062</v>
      </c>
      <c r="F18" s="9"/>
    </row>
    <row r="19" spans="1:6" ht="24.9" customHeight="1" x14ac:dyDescent="0.3">
      <c r="A19" s="1" t="s">
        <v>0</v>
      </c>
      <c r="B19" s="1" t="s">
        <v>37</v>
      </c>
      <c r="C19" s="3">
        <v>4039.88</v>
      </c>
      <c r="D19" s="3">
        <v>0</v>
      </c>
      <c r="E19" s="1" t="s">
        <v>57</v>
      </c>
    </row>
    <row r="20" spans="1:6" ht="24.9" customHeight="1" x14ac:dyDescent="0.3">
      <c r="A20" s="1" t="s">
        <v>1</v>
      </c>
      <c r="B20" s="1" t="s">
        <v>38</v>
      </c>
      <c r="C20" s="3">
        <v>0</v>
      </c>
      <c r="D20" s="3">
        <v>0</v>
      </c>
      <c r="E20" s="1" t="s">
        <v>57</v>
      </c>
    </row>
    <row r="21" spans="1:6" ht="24.9" customHeight="1" x14ac:dyDescent="0.3">
      <c r="A21" s="1" t="s">
        <v>2</v>
      </c>
      <c r="B21" s="1" t="s">
        <v>39</v>
      </c>
      <c r="C21" s="3">
        <v>450.96</v>
      </c>
      <c r="D21" s="3">
        <v>0</v>
      </c>
      <c r="E21" s="1" t="s">
        <v>57</v>
      </c>
    </row>
    <row r="22" spans="1:6" ht="24.9" customHeight="1" x14ac:dyDescent="0.3">
      <c r="A22" s="1" t="s">
        <v>4</v>
      </c>
      <c r="B22" s="1" t="s">
        <v>40</v>
      </c>
      <c r="C22" s="3">
        <v>5357.53</v>
      </c>
      <c r="D22" s="3">
        <v>0</v>
      </c>
      <c r="E22" s="1" t="s">
        <v>57</v>
      </c>
    </row>
    <row r="23" spans="1:6" ht="24.9" customHeight="1" x14ac:dyDescent="0.3">
      <c r="A23" s="1" t="s">
        <v>5</v>
      </c>
      <c r="B23" s="1" t="s">
        <v>41</v>
      </c>
      <c r="C23" s="3">
        <v>0</v>
      </c>
      <c r="D23" s="3">
        <v>0</v>
      </c>
      <c r="E23" s="1" t="s">
        <v>57</v>
      </c>
    </row>
    <row r="24" spans="1:6" ht="24.9" customHeight="1" x14ac:dyDescent="0.3">
      <c r="A24" s="1" t="s">
        <v>6</v>
      </c>
      <c r="B24" s="1" t="s">
        <v>42</v>
      </c>
      <c r="C24" s="3">
        <v>0</v>
      </c>
      <c r="D24" s="3">
        <v>0</v>
      </c>
      <c r="E24" s="1" t="s">
        <v>57</v>
      </c>
    </row>
    <row r="25" spans="1:6" ht="24.9" customHeight="1" x14ac:dyDescent="0.3">
      <c r="A25" s="1" t="s">
        <v>7</v>
      </c>
      <c r="B25" s="1" t="s">
        <v>43</v>
      </c>
      <c r="C25" s="3">
        <v>0</v>
      </c>
      <c r="D25" s="3">
        <v>0</v>
      </c>
      <c r="E25" s="1" t="s">
        <v>57</v>
      </c>
    </row>
    <row r="26" spans="1:6" ht="24.9" customHeight="1" x14ac:dyDescent="0.3">
      <c r="A26" s="1" t="s">
        <v>13</v>
      </c>
      <c r="B26" s="1" t="s">
        <v>44</v>
      </c>
      <c r="C26" s="3">
        <v>0</v>
      </c>
      <c r="D26" s="3">
        <v>0</v>
      </c>
      <c r="E26" s="1" t="s">
        <v>57</v>
      </c>
    </row>
    <row r="27" spans="1:6" ht="24.9" customHeight="1" x14ac:dyDescent="0.3">
      <c r="A27" s="1" t="s">
        <v>8</v>
      </c>
      <c r="B27" s="1" t="s">
        <v>45</v>
      </c>
      <c r="C27" s="3">
        <v>0</v>
      </c>
      <c r="D27" s="3">
        <v>0</v>
      </c>
      <c r="E27" s="1" t="s">
        <v>57</v>
      </c>
    </row>
    <row r="28" spans="1:6" ht="24.9" customHeight="1" x14ac:dyDescent="0.3">
      <c r="A28" s="1" t="s">
        <v>9</v>
      </c>
      <c r="B28" s="1" t="s">
        <v>17</v>
      </c>
      <c r="C28" s="3">
        <v>0</v>
      </c>
      <c r="D28" s="3">
        <v>0</v>
      </c>
      <c r="E28" s="1" t="s">
        <v>57</v>
      </c>
    </row>
    <row r="29" spans="1:6" ht="24.9" customHeight="1" x14ac:dyDescent="0.3">
      <c r="A29" s="1" t="s">
        <v>10</v>
      </c>
      <c r="B29" s="1" t="s">
        <v>46</v>
      </c>
      <c r="C29" s="3">
        <v>0</v>
      </c>
      <c r="D29" s="3">
        <v>0</v>
      </c>
      <c r="E29" s="1" t="s">
        <v>57</v>
      </c>
    </row>
    <row r="30" spans="1:6" ht="24.9" customHeight="1" x14ac:dyDescent="0.3">
      <c r="A30" s="1" t="s">
        <v>15</v>
      </c>
      <c r="B30" s="1" t="s">
        <v>47</v>
      </c>
      <c r="C30" s="3">
        <v>0</v>
      </c>
      <c r="D30" s="3">
        <v>0</v>
      </c>
      <c r="E30" s="1" t="s">
        <v>57</v>
      </c>
    </row>
    <row r="31" spans="1:6" ht="24.9" customHeight="1" x14ac:dyDescent="0.3">
      <c r="A31" s="1" t="s">
        <v>11</v>
      </c>
      <c r="B31" s="1" t="s">
        <v>48</v>
      </c>
      <c r="C31" s="3">
        <v>0</v>
      </c>
      <c r="D31" s="3">
        <v>0</v>
      </c>
      <c r="E31" s="1" t="s">
        <v>57</v>
      </c>
    </row>
    <row r="32" spans="1:6" ht="24.9" customHeight="1" x14ac:dyDescent="0.3">
      <c r="A32" s="3" t="s">
        <v>16</v>
      </c>
      <c r="B32" s="1" t="s">
        <v>49</v>
      </c>
      <c r="C32" s="3">
        <v>0</v>
      </c>
      <c r="D32" s="3">
        <v>0</v>
      </c>
      <c r="E32" s="1" t="s">
        <v>57</v>
      </c>
    </row>
    <row r="33" spans="1:6" ht="24.9" customHeight="1" x14ac:dyDescent="0.3">
      <c r="A33" s="3" t="s">
        <v>32</v>
      </c>
      <c r="B33" s="1" t="s">
        <v>50</v>
      </c>
      <c r="C33" s="3">
        <v>0</v>
      </c>
      <c r="D33" s="3">
        <v>0</v>
      </c>
      <c r="E33" s="1" t="s">
        <v>57</v>
      </c>
    </row>
    <row r="34" spans="1:6" ht="24.9" customHeight="1" x14ac:dyDescent="0.3">
      <c r="A34" s="3" t="s">
        <v>34</v>
      </c>
      <c r="B34" s="1" t="s">
        <v>51</v>
      </c>
      <c r="C34" s="3">
        <v>0</v>
      </c>
      <c r="D34" s="3">
        <v>18062</v>
      </c>
      <c r="E34" s="1" t="s">
        <v>57</v>
      </c>
    </row>
    <row r="35" spans="1:6" ht="24.9" customHeight="1" x14ac:dyDescent="0.3">
      <c r="A35" s="3" t="s">
        <v>54</v>
      </c>
      <c r="B35" s="1" t="s">
        <v>52</v>
      </c>
      <c r="C35" s="3">
        <v>0</v>
      </c>
      <c r="D35" s="3">
        <v>0</v>
      </c>
      <c r="E35" s="1" t="s">
        <v>57</v>
      </c>
    </row>
    <row r="36" spans="1:6" ht="24.9" customHeight="1" x14ac:dyDescent="0.3">
      <c r="A36" s="3" t="s">
        <v>55</v>
      </c>
      <c r="B36" s="1" t="s">
        <v>53</v>
      </c>
      <c r="C36" s="3">
        <v>0</v>
      </c>
      <c r="D36" s="3">
        <v>0</v>
      </c>
      <c r="E36" s="1" t="s">
        <v>57</v>
      </c>
    </row>
    <row r="37" spans="1:6" s="6" customFormat="1" ht="24.9" customHeight="1" x14ac:dyDescent="0.3">
      <c r="B37" s="6" t="s">
        <v>56</v>
      </c>
      <c r="C37" s="8">
        <f>SUM(C19:C36)</f>
        <v>9848.369999999999</v>
      </c>
      <c r="D37" s="8">
        <f>SUM(D19:D36)</f>
        <v>18062</v>
      </c>
      <c r="F37" s="9"/>
    </row>
    <row r="38" spans="1:6" ht="24" customHeight="1" x14ac:dyDescent="0.3"/>
    <row r="39" spans="1:6" ht="24" customHeight="1" x14ac:dyDescent="0.3">
      <c r="A39" s="1" t="s">
        <v>143</v>
      </c>
    </row>
    <row r="40" spans="1:6" ht="24" customHeight="1" x14ac:dyDescent="0.3"/>
    <row r="41" spans="1:6" ht="24" customHeight="1" x14ac:dyDescent="0.3"/>
    <row r="42" spans="1:6" ht="24" customHeight="1" x14ac:dyDescent="0.3"/>
    <row r="43" spans="1:6" ht="24" customHeight="1" x14ac:dyDescent="0.3"/>
    <row r="44" spans="1:6" ht="24" customHeight="1" x14ac:dyDescent="0.3"/>
    <row r="45" spans="1:6" ht="24" customHeight="1" x14ac:dyDescent="0.3"/>
    <row r="46" spans="1:6" ht="24" customHeight="1" x14ac:dyDescent="0.3">
      <c r="A46" s="3"/>
    </row>
    <row r="47" spans="1:6" ht="24" customHeight="1" x14ac:dyDescent="0.3"/>
    <row r="48" spans="1:6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29</vt:i4>
      </vt:variant>
    </vt:vector>
  </HeadingPairs>
  <TitlesOfParts>
    <vt:vector size="29" baseType="lpstr">
      <vt:lpstr>Bundesorganisation Verm_Verbind</vt:lpstr>
      <vt:lpstr>Bundesorganisation_E_A</vt:lpstr>
      <vt:lpstr>LO Wien</vt:lpstr>
      <vt:lpstr>Wien Bezirke</vt:lpstr>
      <vt:lpstr>LO NÖ</vt:lpstr>
      <vt:lpstr>LH St. Pölten</vt:lpstr>
      <vt:lpstr>NÖ Bez_Gem</vt:lpstr>
      <vt:lpstr>LO OÖ</vt:lpstr>
      <vt:lpstr>LH Linz</vt:lpstr>
      <vt:lpstr>OÖ Bez_Gem</vt:lpstr>
      <vt:lpstr>LO Salzburg</vt:lpstr>
      <vt:lpstr>LH Salzburg</vt:lpstr>
      <vt:lpstr>Salzburg Bez_Gem</vt:lpstr>
      <vt:lpstr>LO Tirol</vt:lpstr>
      <vt:lpstr>LH Innsbruck</vt:lpstr>
      <vt:lpstr>Tirol Bez_Gemeinden</vt:lpstr>
      <vt:lpstr>LO Vorarlberg</vt:lpstr>
      <vt:lpstr>LH Bregenz</vt:lpstr>
      <vt:lpstr>Vorarlberg Bez_Gem</vt:lpstr>
      <vt:lpstr>LO Steiermark</vt:lpstr>
      <vt:lpstr>LH Graz</vt:lpstr>
      <vt:lpstr>Stmk Bez_Gemeinden</vt:lpstr>
      <vt:lpstr>LO Kärnten</vt:lpstr>
      <vt:lpstr>LH Klagenfurt</vt:lpstr>
      <vt:lpstr>Kärnten Bez_Gemeinden</vt:lpstr>
      <vt:lpstr>LO Burgenland</vt:lpstr>
      <vt:lpstr>LH Eisenstadt</vt:lpstr>
      <vt:lpstr>Bgld Bez_Gemeinden</vt:lpstr>
      <vt:lpstr>10. Bundesland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 Michaela</dc:creator>
  <cp:lastModifiedBy>Edith Kollermann</cp:lastModifiedBy>
  <dcterms:created xsi:type="dcterms:W3CDTF">2023-07-13T12:08:01Z</dcterms:created>
  <dcterms:modified xsi:type="dcterms:W3CDTF">2025-09-22T18:27:03Z</dcterms:modified>
</cp:coreProperties>
</file>